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13" activeTab="1"/>
  </bookViews>
  <sheets>
    <sheet name="ТишДОУ" sheetId="1" r:id="rId1"/>
    <sheet name="Тиш.СОШ" sheetId="2" r:id="rId2"/>
  </sheets>
  <definedNames>
    <definedName name="_xlnm.Print_Area" localSheetId="0">'ТишДОУ'!$A$1:$O$66</definedName>
  </definedNames>
  <calcPr fullCalcOnLoad="1"/>
</workbook>
</file>

<file path=xl/sharedStrings.xml><?xml version="1.0" encoding="utf-8"?>
<sst xmlns="http://schemas.openxmlformats.org/spreadsheetml/2006/main" count="295" uniqueCount="142">
  <si>
    <t>Итого</t>
  </si>
  <si>
    <t>I кв.</t>
  </si>
  <si>
    <t>II кв.</t>
  </si>
  <si>
    <t>III кв.</t>
  </si>
  <si>
    <t>ВСЕГО:</t>
  </si>
  <si>
    <t>Заработная плата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</si>
  <si>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</si>
  <si>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</si>
  <si>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</si>
  <si>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</si>
  <si>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</si>
  <si>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</si>
  <si>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</si>
  <si>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</si>
  <si>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</si>
  <si>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Оплата труда и начисления  на выплаты по оплате труда</t>
  </si>
  <si>
    <t>Доп.ЭК</t>
  </si>
  <si>
    <t>IV кв.</t>
  </si>
  <si>
    <t>Начисления на выплаты по оплате труда</t>
  </si>
  <si>
    <t>Оплата работ, услуг</t>
  </si>
  <si>
    <t>Оплата отопления</t>
  </si>
  <si>
    <t>Оплата потребления газа</t>
  </si>
  <si>
    <t xml:space="preserve">Оплата электроэнергии </t>
  </si>
  <si>
    <t>Оплата водоотведения</t>
  </si>
  <si>
    <t>Вывоз жидких бытовых отходов</t>
  </si>
  <si>
    <t>Работы, услуги по содержанию имущества</t>
  </si>
  <si>
    <t>Оплата тек.ремонта (обслуживание оргтехники)</t>
  </si>
  <si>
    <t>Оплата текущего ремонта зданий</t>
  </si>
  <si>
    <t>Оплата содержания помещения</t>
  </si>
  <si>
    <t>Вывоз твердых бытовых отходов</t>
  </si>
  <si>
    <t>Прочие работы, услуги</t>
  </si>
  <si>
    <t>Прочие расходы (услуги по проведению анализов)</t>
  </si>
  <si>
    <t>Прочие расходы (услуги по проведению медосмотров)</t>
  </si>
  <si>
    <t>Оплата помещений, оплата сигнализации</t>
  </si>
  <si>
    <t>Подписка на периодические издания</t>
  </si>
  <si>
    <t>Страхование автотранспорта</t>
  </si>
  <si>
    <t>Мероприятия</t>
  </si>
  <si>
    <t>Поступление нефинансовых активов</t>
  </si>
  <si>
    <t>Увеличение ст-ти основных средств</t>
  </si>
  <si>
    <t>Приобретение учебников</t>
  </si>
  <si>
    <t>Приобретение оборудования и предметов длит.пользования</t>
  </si>
  <si>
    <t>Увеличение стоимости материальных запасов</t>
  </si>
  <si>
    <t>Муниципальный бюджет</t>
  </si>
  <si>
    <t>Областные субвенции</t>
  </si>
  <si>
    <t>Всего</t>
  </si>
  <si>
    <t>Курсовая переподготовка</t>
  </si>
  <si>
    <t>Бензин</t>
  </si>
  <si>
    <t>пришкольный лагерь-</t>
  </si>
  <si>
    <t>200.00.00</t>
  </si>
  <si>
    <t>210.00.00.</t>
  </si>
  <si>
    <t>211.00.00</t>
  </si>
  <si>
    <t>Заработная плата за проектную деятельность</t>
  </si>
  <si>
    <t>211.01.00</t>
  </si>
  <si>
    <t>Заработная плата по Указу Президента №597</t>
  </si>
  <si>
    <t>Заработная плата по категориям работников</t>
  </si>
  <si>
    <t>211.03.00</t>
  </si>
  <si>
    <t>213.00.00</t>
  </si>
  <si>
    <t>Начисления на выплаты по оплате труда за проектную деятельность</t>
  </si>
  <si>
    <t>213.01.00</t>
  </si>
  <si>
    <t>Начисления на выплаты по оплате труда по Указу Президента</t>
  </si>
  <si>
    <t>Начисления на выплаты по оплате труда категорий работников</t>
  </si>
  <si>
    <t>213.03.00</t>
  </si>
  <si>
    <t>220.00.00</t>
  </si>
  <si>
    <t>221.00.00</t>
  </si>
  <si>
    <t xml:space="preserve">Услуги связи </t>
  </si>
  <si>
    <t>221.01.00</t>
  </si>
  <si>
    <t>223.00.00</t>
  </si>
  <si>
    <t>223.02.00</t>
  </si>
  <si>
    <t>223.03.00</t>
  </si>
  <si>
    <t xml:space="preserve">Оплата водоснабжения </t>
  </si>
  <si>
    <t>223.04.00</t>
  </si>
  <si>
    <t>223.05.00</t>
  </si>
  <si>
    <t>225.00.00</t>
  </si>
  <si>
    <t>225.01.02</t>
  </si>
  <si>
    <t>226.00.00</t>
  </si>
  <si>
    <t>226.01.01</t>
  </si>
  <si>
    <t>226.01.03</t>
  </si>
  <si>
    <t>226.01.06</t>
  </si>
  <si>
    <t>Сопровождение бух.программ</t>
  </si>
  <si>
    <t>Прочие иформационные услуги</t>
  </si>
  <si>
    <t>290.00.00</t>
  </si>
  <si>
    <t>300.00.00</t>
  </si>
  <si>
    <t>310.00.00</t>
  </si>
  <si>
    <t>340.00.00</t>
  </si>
  <si>
    <t>мун.бюджет</t>
  </si>
  <si>
    <t>консолид.бюджет</t>
  </si>
  <si>
    <t xml:space="preserve">Прочие расходные  материалы </t>
  </si>
  <si>
    <t>Система видеонаблюдения</t>
  </si>
  <si>
    <t>211.02.00</t>
  </si>
  <si>
    <t>213.02.00</t>
  </si>
  <si>
    <t>226.04.03</t>
  </si>
  <si>
    <t>Прочие расходы (аттестация рабочих мест)</t>
  </si>
  <si>
    <t>Оздоровление</t>
  </si>
  <si>
    <t>Оплата по энергосервисным контрактам</t>
  </si>
  <si>
    <t>223.01.01</t>
  </si>
  <si>
    <t>223.01.02</t>
  </si>
  <si>
    <t>225.05.02</t>
  </si>
  <si>
    <t>225.04.04</t>
  </si>
  <si>
    <t>Оплата работ по противопож.мероприятиям</t>
  </si>
  <si>
    <t>225.04.01</t>
  </si>
  <si>
    <t>226.01.04</t>
  </si>
  <si>
    <t>226.04.02</t>
  </si>
  <si>
    <t>226.04.06</t>
  </si>
  <si>
    <t>226.04.08</t>
  </si>
  <si>
    <t>226.09.02</t>
  </si>
  <si>
    <t>226.08.04</t>
  </si>
  <si>
    <t>226.08.02</t>
  </si>
  <si>
    <t>310.03.02</t>
  </si>
  <si>
    <t>310.03.04</t>
  </si>
  <si>
    <t>225.04.07</t>
  </si>
  <si>
    <t>Прочее содержание имущества</t>
  </si>
  <si>
    <t>226.04.11</t>
  </si>
  <si>
    <t>Прочие расходы, услуги</t>
  </si>
  <si>
    <t>Оплата по договорам гражданско-правового характера</t>
  </si>
  <si>
    <t>226.03.02</t>
  </si>
  <si>
    <t>классное руководство</t>
  </si>
  <si>
    <t>225.04.03</t>
  </si>
  <si>
    <t>Прочие расходы (прочее)</t>
  </si>
  <si>
    <t>Прочие работы по противопожарным мер-ям</t>
  </si>
  <si>
    <t>226.04.04</t>
  </si>
  <si>
    <t>Пособие (ипотека)</t>
  </si>
  <si>
    <t>262.00.00</t>
  </si>
  <si>
    <t>296.02.08</t>
  </si>
  <si>
    <t>223.06.00</t>
  </si>
  <si>
    <t>223.07.00</t>
  </si>
  <si>
    <t>Твердые коммунальные отходы</t>
  </si>
  <si>
    <t>227.01.00</t>
  </si>
  <si>
    <t>291.00.01</t>
  </si>
  <si>
    <t>291.00.02</t>
  </si>
  <si>
    <t>291.00.03</t>
  </si>
  <si>
    <t>342.00.02</t>
  </si>
  <si>
    <t>343.00.01</t>
  </si>
  <si>
    <t>343.00.03</t>
  </si>
  <si>
    <t>345.00.00</t>
  </si>
  <si>
    <t>346.00.00</t>
  </si>
  <si>
    <t>226.06.00</t>
  </si>
  <si>
    <t>местн</t>
  </si>
  <si>
    <t>обл</t>
  </si>
  <si>
    <t>Бюджет МБОУ Тишанская СОШ  на 2020 год</t>
  </si>
  <si>
    <t>Синтетические масла</t>
  </si>
  <si>
    <t>2022 год</t>
  </si>
  <si>
    <t>2021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</si>
</sst>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.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/mm/yyyy\ hh:mm"/>
    <numFmt numFmtId="199" formatCode="#,##0.0"/>
  </numFmts>
  <fonts count="46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7" fillId="0" borderId="59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1" fontId="3" fillId="0" borderId="64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Fill="1" applyBorder="1" applyAlignment="1">
      <alignment horizontal="center" vertical="top" wrapText="1"/>
    </xf>
    <xf numFmtId="1" fontId="7" fillId="0" borderId="65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 vertical="top" wrapText="1"/>
    </xf>
    <xf numFmtId="1" fontId="3" fillId="0" borderId="24" xfId="0" applyNumberFormat="1" applyFont="1" applyFill="1" applyBorder="1" applyAlignment="1">
      <alignment horizontal="center" vertical="top" wrapText="1"/>
    </xf>
    <xf numFmtId="1" fontId="3" fillId="0" borderId="68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 vertical="top" wrapText="1"/>
    </xf>
    <xf numFmtId="1" fontId="3" fillId="0" borderId="59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top" wrapText="1"/>
    </xf>
    <xf numFmtId="0" fontId="10" fillId="0" borderId="71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1" fontId="7" fillId="0" borderId="58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7" fillId="0" borderId="44" xfId="0" applyNumberFormat="1" applyFont="1" applyFill="1" applyBorder="1" applyAlignment="1">
      <alignment horizontal="center"/>
    </xf>
    <xf numFmtId="1" fontId="3" fillId="0" borderId="73" xfId="0" applyNumberFormat="1" applyFont="1" applyFill="1" applyBorder="1" applyAlignment="1">
      <alignment horizontal="center"/>
    </xf>
    <xf numFmtId="1" fontId="7" fillId="0" borderId="74" xfId="0" applyNumberFormat="1" applyFont="1" applyFill="1" applyBorder="1" applyAlignment="1">
      <alignment horizontal="center"/>
    </xf>
    <xf numFmtId="1" fontId="7" fillId="0" borderId="75" xfId="0" applyNumberFormat="1" applyFont="1" applyFill="1" applyBorder="1" applyAlignment="1">
      <alignment horizontal="center"/>
    </xf>
    <xf numFmtId="1" fontId="7" fillId="0" borderId="76" xfId="0" applyNumberFormat="1" applyFont="1" applyFill="1" applyBorder="1" applyAlignment="1">
      <alignment horizontal="center"/>
    </xf>
    <xf numFmtId="1" fontId="7" fillId="0" borderId="77" xfId="0" applyNumberFormat="1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20" xfId="0" applyFont="1" applyFill="1" applyBorder="1" applyAlignment="1">
      <alignment vertical="top" wrapText="1"/>
    </xf>
    <xf numFmtId="1" fontId="3" fillId="0" borderId="44" xfId="0" applyNumberFormat="1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 horizontal="center" vertical="top" wrapText="1"/>
    </xf>
    <xf numFmtId="1" fontId="3" fillId="0" borderId="67" xfId="0" applyNumberFormat="1" applyFont="1" applyFill="1" applyBorder="1" applyAlignment="1">
      <alignment horizontal="center" vertical="top" wrapText="1"/>
    </xf>
    <xf numFmtId="1" fontId="3" fillId="0" borderId="68" xfId="0" applyNumberFormat="1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top" wrapText="1"/>
    </xf>
    <xf numFmtId="1" fontId="7" fillId="0" borderId="81" xfId="0" applyNumberFormat="1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3" fillId="0" borderId="80" xfId="0" applyNumberFormat="1" applyFont="1" applyFill="1" applyBorder="1" applyAlignment="1">
      <alignment horizontal="center"/>
    </xf>
    <xf numFmtId="1" fontId="3" fillId="0" borderId="75" xfId="0" applyNumberFormat="1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7" fillId="0" borderId="33" xfId="0" applyNumberFormat="1" applyFont="1" applyFill="1" applyBorder="1" applyAlignment="1">
      <alignment horizontal="center"/>
    </xf>
    <xf numFmtId="1" fontId="7" fillId="0" borderId="70" xfId="0" applyNumberFormat="1" applyFont="1" applyFill="1" applyBorder="1" applyAlignment="1">
      <alignment horizontal="center"/>
    </xf>
    <xf numFmtId="1" fontId="3" fillId="0" borderId="83" xfId="0" applyNumberFormat="1" applyFont="1" applyFill="1" applyBorder="1" applyAlignment="1">
      <alignment horizontal="center" vertical="top" wrapText="1"/>
    </xf>
    <xf numFmtId="1" fontId="3" fillId="0" borderId="84" xfId="0" applyNumberFormat="1" applyFont="1" applyFill="1" applyBorder="1" applyAlignment="1">
      <alignment horizontal="center" vertical="top" wrapText="1"/>
    </xf>
    <xf numFmtId="1" fontId="7" fillId="0" borderId="47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top" wrapText="1"/>
    </xf>
    <xf numFmtId="1" fontId="7" fillId="0" borderId="38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2" fillId="0" borderId="85" xfId="0" applyFont="1" applyFill="1" applyBorder="1" applyAlignment="1">
      <alignment/>
    </xf>
    <xf numFmtId="1" fontId="3" fillId="0" borderId="33" xfId="0" applyNumberFormat="1" applyFont="1" applyFill="1" applyBorder="1" applyAlignment="1">
      <alignment horizontal="center"/>
    </xf>
    <xf numFmtId="1" fontId="3" fillId="0" borderId="70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1" fontId="2" fillId="0" borderId="74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2" fillId="0" borderId="76" xfId="0" applyNumberFormat="1" applyFont="1" applyFill="1" applyBorder="1" applyAlignment="1">
      <alignment horizontal="center"/>
    </xf>
    <xf numFmtId="1" fontId="2" fillId="0" borderId="77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4" fillId="0" borderId="81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10" fillId="0" borderId="75" xfId="0" applyFont="1" applyFill="1" applyBorder="1" applyAlignment="1">
      <alignment/>
    </xf>
    <xf numFmtId="1" fontId="2" fillId="0" borderId="75" xfId="0" applyNumberFormat="1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 vertical="top" wrapText="1"/>
    </xf>
    <xf numFmtId="1" fontId="4" fillId="0" borderId="32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4" fillId="0" borderId="87" xfId="0" applyFont="1" applyFill="1" applyBorder="1" applyAlignment="1">
      <alignment/>
    </xf>
    <xf numFmtId="1" fontId="2" fillId="0" borderId="51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1" fontId="7" fillId="0" borderId="34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" fontId="7" fillId="0" borderId="55" xfId="0" applyNumberFormat="1" applyFont="1" applyFill="1" applyBorder="1" applyAlignment="1">
      <alignment horizontal="center"/>
    </xf>
    <xf numFmtId="1" fontId="3" fillId="0" borderId="79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3" fillId="0" borderId="81" xfId="0" applyFont="1" applyFill="1" applyBorder="1" applyAlignment="1">
      <alignment horizontal="center"/>
    </xf>
    <xf numFmtId="0" fontId="2" fillId="0" borderId="86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188" fontId="7" fillId="0" borderId="77" xfId="0" applyNumberFormat="1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7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48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view="pageBreakPreview" zoomScale="60" zoomScalePageLayoutView="0" workbookViewId="0" topLeftCell="A1">
      <pane xSplit="1" ySplit="3" topLeftCell="B4" activePane="bottomRight" state="frozen"/>
      <selection pane="topLeft" activeCell="Q30" sqref="Q30"/>
      <selection pane="topRight" activeCell="Q30" sqref="Q30"/>
      <selection pane="bottomLeft" activeCell="Q30" sqref="Q30"/>
      <selection pane="bottomRight" activeCell="Q1" sqref="Q1"/>
    </sheetView>
  </sheetViews>
  <sheetFormatPr defaultColWidth="9.140625" defaultRowHeight="12.75"/>
  <cols>
    <col min="1" max="1" width="45.8515625" style="1" customWidth="1"/>
    <col min="2" max="2" width="10.140625" style="84" customWidth="1"/>
    <col min="3" max="3" width="7.57421875" style="24" customWidth="1"/>
    <col min="4" max="4" width="6.57421875" style="24" customWidth="1"/>
    <col min="5" max="8" width="6.7109375" style="24" customWidth="1"/>
    <col min="9" max="9" width="6.140625" style="24" hidden="1" customWidth="1"/>
    <col min="10" max="10" width="6.28125" style="24" hidden="1" customWidth="1"/>
    <col min="11" max="11" width="6.140625" style="24" hidden="1" customWidth="1"/>
    <col min="12" max="12" width="5.00390625" style="24" hidden="1" customWidth="1"/>
    <col min="13" max="13" width="8.57421875" style="24" hidden="1" customWidth="1"/>
    <col min="14" max="16384" width="9.140625" style="1" customWidth="1"/>
  </cols>
  <sheetData>
    <row r="1" spans="1:33" ht="20.25" customHeight="1" thickBot="1">
      <c r="A1" s="290" t="s">
        <v>138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C1" s="1" t="s">
        <v>84</v>
      </c>
      <c r="AF1" s="301" t="s">
        <v>85</v>
      </c>
      <c r="AG1" s="301"/>
    </row>
    <row r="2" spans="1:15" ht="15.75" customHeight="1" thickBot="1">
      <c r="A2" s="296" t="s">
        <v>14</v>
      </c>
      <c r="B2" s="298" t="s">
        <v>16</v>
      </c>
      <c r="C2" s="292" t="s">
        <v>44</v>
      </c>
      <c r="D2" s="294" t="s">
        <v>0</v>
      </c>
      <c r="E2" s="291" t="s">
        <v>42</v>
      </c>
      <c r="F2" s="291"/>
      <c r="G2" s="291"/>
      <c r="H2" s="291"/>
      <c r="I2" s="292" t="s">
        <v>0</v>
      </c>
      <c r="J2" s="291" t="s">
        <v>43</v>
      </c>
      <c r="K2" s="291"/>
      <c r="L2" s="291"/>
      <c r="M2" s="291"/>
      <c r="N2" s="264">
        <v>2021</v>
      </c>
      <c r="O2" s="265">
        <v>2022</v>
      </c>
    </row>
    <row r="3" spans="1:15" ht="14.25" customHeight="1" thickBot="1">
      <c r="A3" s="297"/>
      <c r="B3" s="299"/>
      <c r="C3" s="293"/>
      <c r="D3" s="295"/>
      <c r="E3" s="32" t="s">
        <v>1</v>
      </c>
      <c r="F3" s="30" t="s">
        <v>2</v>
      </c>
      <c r="G3" s="30" t="s">
        <v>3</v>
      </c>
      <c r="H3" s="31" t="s">
        <v>17</v>
      </c>
      <c r="I3" s="293"/>
      <c r="J3" s="25" t="s">
        <v>1</v>
      </c>
      <c r="K3" s="19" t="s">
        <v>2</v>
      </c>
      <c r="L3" s="19" t="s">
        <v>3</v>
      </c>
      <c r="M3" s="258" t="s">
        <v>17</v>
      </c>
      <c r="N3" s="262"/>
      <c r="O3" s="100"/>
    </row>
    <row r="4" spans="1:15" ht="16.5" customHeight="1" thickBot="1">
      <c r="A4" s="112" t="s">
        <v>4</v>
      </c>
      <c r="B4" s="113" t="s">
        <v>48</v>
      </c>
      <c r="C4" s="135">
        <f>D4+I4</f>
        <v>1056</v>
      </c>
      <c r="D4" s="134">
        <f aca="true" t="shared" si="0" ref="D4:D17">SUM(E4:H4)</f>
        <v>1056</v>
      </c>
      <c r="E4" s="127">
        <f>E5+E14+E51+E60</f>
        <v>265</v>
      </c>
      <c r="F4" s="127">
        <f>F5+F14+F51+F60</f>
        <v>264</v>
      </c>
      <c r="G4" s="127">
        <f>G5+G14+G51+G60</f>
        <v>264</v>
      </c>
      <c r="H4" s="127">
        <f>H5+H14+H51+H60</f>
        <v>263</v>
      </c>
      <c r="I4" s="134">
        <f>J4+K4+L4+M4</f>
        <v>0</v>
      </c>
      <c r="J4" s="127">
        <f aca="true" t="shared" si="1" ref="J4:O4">J5+J14+J51+J56</f>
        <v>0</v>
      </c>
      <c r="K4" s="127">
        <f t="shared" si="1"/>
        <v>0</v>
      </c>
      <c r="L4" s="127">
        <f t="shared" si="1"/>
        <v>0</v>
      </c>
      <c r="M4" s="142">
        <f t="shared" si="1"/>
        <v>0</v>
      </c>
      <c r="N4" s="271">
        <f t="shared" si="1"/>
        <v>1056</v>
      </c>
      <c r="O4" s="271">
        <f t="shared" si="1"/>
        <v>0</v>
      </c>
    </row>
    <row r="5" spans="1:15" ht="16.5" customHeight="1" thickBot="1">
      <c r="A5" s="10" t="s">
        <v>15</v>
      </c>
      <c r="B5" s="75" t="s">
        <v>49</v>
      </c>
      <c r="C5" s="135">
        <f aca="true" t="shared" si="2" ref="C5:C63">D5+I5</f>
        <v>1056</v>
      </c>
      <c r="D5" s="134">
        <f t="shared" si="0"/>
        <v>1056</v>
      </c>
      <c r="E5" s="128">
        <f>E6+E10</f>
        <v>265</v>
      </c>
      <c r="F5" s="128">
        <f>F6+F10</f>
        <v>264</v>
      </c>
      <c r="G5" s="128">
        <f>G6+G10</f>
        <v>264</v>
      </c>
      <c r="H5" s="128">
        <f>H6+H10</f>
        <v>263</v>
      </c>
      <c r="I5" s="134">
        <f aca="true" t="shared" si="3" ref="I5:I63">J5+K5+L5+M5</f>
        <v>0</v>
      </c>
      <c r="J5" s="128">
        <f aca="true" t="shared" si="4" ref="J5:O5">J6+J10</f>
        <v>0</v>
      </c>
      <c r="K5" s="128">
        <f t="shared" si="4"/>
        <v>0</v>
      </c>
      <c r="L5" s="128">
        <f t="shared" si="4"/>
        <v>0</v>
      </c>
      <c r="M5" s="92">
        <f t="shared" si="4"/>
        <v>0</v>
      </c>
      <c r="N5" s="266">
        <f t="shared" si="4"/>
        <v>1056</v>
      </c>
      <c r="O5" s="266">
        <f t="shared" si="4"/>
        <v>0</v>
      </c>
    </row>
    <row r="6" spans="1:15" ht="15" customHeight="1" thickBot="1">
      <c r="A6" s="28" t="s">
        <v>5</v>
      </c>
      <c r="B6" s="76" t="s">
        <v>50</v>
      </c>
      <c r="C6" s="135">
        <f t="shared" si="2"/>
        <v>811</v>
      </c>
      <c r="D6" s="134">
        <f t="shared" si="0"/>
        <v>811</v>
      </c>
      <c r="E6" s="129">
        <f>SUM(E7:E9)</f>
        <v>203</v>
      </c>
      <c r="F6" s="129">
        <f>SUM(F7:F9)</f>
        <v>203</v>
      </c>
      <c r="G6" s="129">
        <f>SUM(G7:G9)</f>
        <v>203</v>
      </c>
      <c r="H6" s="129">
        <f>SUM(H7:H9)</f>
        <v>202</v>
      </c>
      <c r="I6" s="134">
        <f t="shared" si="3"/>
        <v>0</v>
      </c>
      <c r="J6" s="129">
        <f aca="true" t="shared" si="5" ref="J6:O6">SUM(J7:J9)</f>
        <v>0</v>
      </c>
      <c r="K6" s="129">
        <f t="shared" si="5"/>
        <v>0</v>
      </c>
      <c r="L6" s="129">
        <f t="shared" si="5"/>
        <v>0</v>
      </c>
      <c r="M6" s="164">
        <f t="shared" si="5"/>
        <v>0</v>
      </c>
      <c r="N6" s="266">
        <f t="shared" si="5"/>
        <v>811</v>
      </c>
      <c r="O6" s="266">
        <f t="shared" si="5"/>
        <v>0</v>
      </c>
    </row>
    <row r="7" spans="1:15" ht="15" customHeight="1">
      <c r="A7" s="8" t="s">
        <v>51</v>
      </c>
      <c r="B7" s="77" t="s">
        <v>52</v>
      </c>
      <c r="C7" s="224">
        <f t="shared" si="2"/>
        <v>0</v>
      </c>
      <c r="D7" s="143">
        <f t="shared" si="0"/>
        <v>0</v>
      </c>
      <c r="E7" s="85"/>
      <c r="F7" s="86"/>
      <c r="G7" s="86"/>
      <c r="H7" s="138"/>
      <c r="I7" s="134">
        <f t="shared" si="3"/>
        <v>0</v>
      </c>
      <c r="J7" s="133"/>
      <c r="K7" s="119"/>
      <c r="L7" s="119"/>
      <c r="M7" s="233"/>
      <c r="N7" s="266">
        <f>D7</f>
        <v>0</v>
      </c>
      <c r="O7" s="267">
        <f>D7</f>
        <v>0</v>
      </c>
    </row>
    <row r="8" spans="1:15" ht="15" customHeight="1">
      <c r="A8" s="4" t="s">
        <v>53</v>
      </c>
      <c r="B8" s="78" t="s">
        <v>88</v>
      </c>
      <c r="C8" s="217">
        <f t="shared" si="2"/>
        <v>0</v>
      </c>
      <c r="D8" s="159">
        <f t="shared" si="0"/>
        <v>0</v>
      </c>
      <c r="E8" s="44"/>
      <c r="F8" s="45"/>
      <c r="G8" s="45"/>
      <c r="H8" s="62"/>
      <c r="I8" s="148">
        <f t="shared" si="3"/>
        <v>0</v>
      </c>
      <c r="J8" s="87"/>
      <c r="K8" s="47"/>
      <c r="L8" s="47"/>
      <c r="M8" s="165"/>
      <c r="N8" s="266">
        <f aca="true" t="shared" si="6" ref="N8:N64">D8</f>
        <v>0</v>
      </c>
      <c r="O8" s="267">
        <f>D8</f>
        <v>0</v>
      </c>
    </row>
    <row r="9" spans="1:15" ht="15" customHeight="1" thickBot="1">
      <c r="A9" s="8" t="s">
        <v>54</v>
      </c>
      <c r="B9" s="77" t="s">
        <v>55</v>
      </c>
      <c r="C9" s="225">
        <f t="shared" si="2"/>
        <v>811</v>
      </c>
      <c r="D9" s="236">
        <f t="shared" si="0"/>
        <v>811</v>
      </c>
      <c r="E9" s="157">
        <v>203</v>
      </c>
      <c r="F9" s="157">
        <v>203</v>
      </c>
      <c r="G9" s="157">
        <v>203</v>
      </c>
      <c r="H9" s="219">
        <v>202</v>
      </c>
      <c r="I9" s="132">
        <f t="shared" si="3"/>
        <v>0</v>
      </c>
      <c r="J9" s="139"/>
      <c r="K9" s="67"/>
      <c r="L9" s="67"/>
      <c r="M9" s="166"/>
      <c r="N9" s="266">
        <f t="shared" si="6"/>
        <v>811</v>
      </c>
      <c r="O9" s="267"/>
    </row>
    <row r="10" spans="1:15" ht="15.75" customHeight="1" thickBot="1">
      <c r="A10" s="9" t="s">
        <v>18</v>
      </c>
      <c r="B10" s="79" t="s">
        <v>56</v>
      </c>
      <c r="C10" s="135">
        <f t="shared" si="2"/>
        <v>245</v>
      </c>
      <c r="D10" s="134">
        <f t="shared" si="0"/>
        <v>245</v>
      </c>
      <c r="E10" s="130">
        <f>SUM(E11:E13)</f>
        <v>62</v>
      </c>
      <c r="F10" s="130">
        <f>SUM(F11:F13)</f>
        <v>61</v>
      </c>
      <c r="G10" s="130">
        <f>SUM(G11:G13)</f>
        <v>61</v>
      </c>
      <c r="H10" s="130">
        <f>SUM(H11:H13)</f>
        <v>61</v>
      </c>
      <c r="I10" s="134">
        <f t="shared" si="3"/>
        <v>0</v>
      </c>
      <c r="J10" s="130">
        <f aca="true" t="shared" si="7" ref="J10:O10">SUM(J11:J13)</f>
        <v>0</v>
      </c>
      <c r="K10" s="130">
        <f t="shared" si="7"/>
        <v>0</v>
      </c>
      <c r="L10" s="130">
        <f t="shared" si="7"/>
        <v>0</v>
      </c>
      <c r="M10" s="145">
        <f t="shared" si="7"/>
        <v>0</v>
      </c>
      <c r="N10" s="266">
        <f t="shared" si="7"/>
        <v>245</v>
      </c>
      <c r="O10" s="266">
        <f t="shared" si="7"/>
        <v>0</v>
      </c>
    </row>
    <row r="11" spans="1:15" ht="15.75" customHeight="1">
      <c r="A11" s="6" t="s">
        <v>57</v>
      </c>
      <c r="B11" s="80" t="s">
        <v>58</v>
      </c>
      <c r="C11" s="224">
        <f t="shared" si="2"/>
        <v>0</v>
      </c>
      <c r="D11" s="143">
        <f t="shared" si="0"/>
        <v>0</v>
      </c>
      <c r="E11" s="141"/>
      <c r="F11" s="125"/>
      <c r="G11" s="125"/>
      <c r="H11" s="126"/>
      <c r="I11" s="134">
        <f t="shared" si="3"/>
        <v>0</v>
      </c>
      <c r="J11" s="127"/>
      <c r="K11" s="120"/>
      <c r="L11" s="120"/>
      <c r="M11" s="260"/>
      <c r="N11" s="266">
        <f t="shared" si="6"/>
        <v>0</v>
      </c>
      <c r="O11" s="267">
        <f>D11</f>
        <v>0</v>
      </c>
    </row>
    <row r="12" spans="1:15" ht="15.75" customHeight="1">
      <c r="A12" s="4" t="s">
        <v>59</v>
      </c>
      <c r="B12" s="81" t="s">
        <v>89</v>
      </c>
      <c r="C12" s="217">
        <f t="shared" si="2"/>
        <v>0</v>
      </c>
      <c r="D12" s="159">
        <f t="shared" si="0"/>
        <v>0</v>
      </c>
      <c r="E12" s="53"/>
      <c r="F12" s="54"/>
      <c r="G12" s="54"/>
      <c r="H12" s="146"/>
      <c r="I12" s="148">
        <f t="shared" si="3"/>
        <v>0</v>
      </c>
      <c r="J12" s="149"/>
      <c r="K12" s="55"/>
      <c r="L12" s="55"/>
      <c r="M12" s="167"/>
      <c r="N12" s="266">
        <f t="shared" si="6"/>
        <v>0</v>
      </c>
      <c r="O12" s="267">
        <f>D12</f>
        <v>0</v>
      </c>
    </row>
    <row r="13" spans="1:15" ht="15.75" customHeight="1" thickBot="1">
      <c r="A13" s="7" t="s">
        <v>60</v>
      </c>
      <c r="B13" s="82" t="s">
        <v>61</v>
      </c>
      <c r="C13" s="225">
        <f t="shared" si="2"/>
        <v>245</v>
      </c>
      <c r="D13" s="236">
        <f t="shared" si="0"/>
        <v>245</v>
      </c>
      <c r="E13" s="192">
        <v>62</v>
      </c>
      <c r="F13" s="228">
        <v>61</v>
      </c>
      <c r="G13" s="228">
        <v>61</v>
      </c>
      <c r="H13" s="269">
        <v>61</v>
      </c>
      <c r="I13" s="132">
        <f t="shared" si="3"/>
        <v>0</v>
      </c>
      <c r="J13" s="137"/>
      <c r="K13" s="124"/>
      <c r="L13" s="124"/>
      <c r="M13" s="261"/>
      <c r="N13" s="266">
        <f t="shared" si="6"/>
        <v>245</v>
      </c>
      <c r="O13" s="267"/>
    </row>
    <row r="14" spans="1:15" ht="15.75" customHeight="1" thickBot="1">
      <c r="A14" s="9" t="s">
        <v>19</v>
      </c>
      <c r="B14" s="83" t="s">
        <v>62</v>
      </c>
      <c r="C14" s="224">
        <f t="shared" si="2"/>
        <v>0</v>
      </c>
      <c r="D14" s="270">
        <f t="shared" si="0"/>
        <v>0</v>
      </c>
      <c r="E14" s="90">
        <f aca="true" t="shared" si="8" ref="E14:M14">E15+E17+E26+E33</f>
        <v>0</v>
      </c>
      <c r="F14" s="90">
        <f t="shared" si="8"/>
        <v>0</v>
      </c>
      <c r="G14" s="90">
        <f t="shared" si="8"/>
        <v>0</v>
      </c>
      <c r="H14" s="36">
        <f t="shared" si="8"/>
        <v>0</v>
      </c>
      <c r="I14" s="41">
        <f t="shared" si="8"/>
        <v>0</v>
      </c>
      <c r="J14" s="129">
        <f t="shared" si="8"/>
        <v>0</v>
      </c>
      <c r="K14" s="129">
        <f t="shared" si="8"/>
        <v>0</v>
      </c>
      <c r="L14" s="129">
        <f t="shared" si="8"/>
        <v>0</v>
      </c>
      <c r="M14" s="164">
        <f t="shared" si="8"/>
        <v>0</v>
      </c>
      <c r="N14" s="271">
        <f t="shared" si="6"/>
        <v>0</v>
      </c>
      <c r="O14" s="272">
        <f>D14</f>
        <v>0</v>
      </c>
    </row>
    <row r="15" spans="1:15" ht="15" customHeight="1" thickBot="1">
      <c r="A15" s="9" t="s">
        <v>6</v>
      </c>
      <c r="B15" s="83" t="s">
        <v>63</v>
      </c>
      <c r="C15" s="135">
        <f t="shared" si="2"/>
        <v>0</v>
      </c>
      <c r="D15" s="134">
        <f t="shared" si="0"/>
        <v>0</v>
      </c>
      <c r="E15" s="90">
        <f>E16</f>
        <v>0</v>
      </c>
      <c r="F15" s="40">
        <f>F16</f>
        <v>0</v>
      </c>
      <c r="G15" s="40">
        <f>G16</f>
        <v>0</v>
      </c>
      <c r="H15" s="69">
        <f>H16</f>
        <v>0</v>
      </c>
      <c r="I15" s="134">
        <f t="shared" si="3"/>
        <v>0</v>
      </c>
      <c r="J15" s="90">
        <f aca="true" t="shared" si="9" ref="J15:O15">J16</f>
        <v>0</v>
      </c>
      <c r="K15" s="90">
        <f t="shared" si="9"/>
        <v>0</v>
      </c>
      <c r="L15" s="90">
        <f t="shared" si="9"/>
        <v>0</v>
      </c>
      <c r="M15" s="91">
        <f t="shared" si="9"/>
        <v>0</v>
      </c>
      <c r="N15" s="271">
        <f t="shared" si="9"/>
        <v>0</v>
      </c>
      <c r="O15" s="271">
        <f t="shared" si="9"/>
        <v>0</v>
      </c>
    </row>
    <row r="16" spans="1:15" ht="16.5" customHeight="1" thickBot="1">
      <c r="A16" s="6" t="s">
        <v>64</v>
      </c>
      <c r="B16" s="35" t="s">
        <v>65</v>
      </c>
      <c r="C16" s="135">
        <f t="shared" si="2"/>
        <v>0</v>
      </c>
      <c r="D16" s="134">
        <f t="shared" si="0"/>
        <v>0</v>
      </c>
      <c r="E16" s="89"/>
      <c r="F16" s="50"/>
      <c r="G16" s="50"/>
      <c r="H16" s="51"/>
      <c r="I16" s="134">
        <f t="shared" si="3"/>
        <v>0</v>
      </c>
      <c r="J16" s="89"/>
      <c r="K16" s="50"/>
      <c r="L16" s="50"/>
      <c r="M16" s="168"/>
      <c r="N16" s="266">
        <f t="shared" si="6"/>
        <v>0</v>
      </c>
      <c r="O16" s="267">
        <f>D16</f>
        <v>0</v>
      </c>
    </row>
    <row r="17" spans="1:15" ht="14.25" customHeight="1" thickBot="1">
      <c r="A17" s="9" t="s">
        <v>7</v>
      </c>
      <c r="B17" s="83" t="s">
        <v>66</v>
      </c>
      <c r="C17" s="156">
        <f t="shared" si="2"/>
        <v>0</v>
      </c>
      <c r="D17" s="70">
        <f t="shared" si="0"/>
        <v>0</v>
      </c>
      <c r="E17" s="90">
        <f>SUM(E18:E25)</f>
        <v>0</v>
      </c>
      <c r="F17" s="90">
        <f>SUM(F18:F25)</f>
        <v>0</v>
      </c>
      <c r="G17" s="90">
        <f>SUM(G18:G25)</f>
        <v>0</v>
      </c>
      <c r="H17" s="90">
        <f>SUM(H18:H25)</f>
        <v>0</v>
      </c>
      <c r="I17" s="70">
        <f t="shared" si="3"/>
        <v>0</v>
      </c>
      <c r="J17" s="90">
        <f>SUM(J18:J23)</f>
        <v>0</v>
      </c>
      <c r="K17" s="90">
        <f>SUM(K18:K23)</f>
        <v>0</v>
      </c>
      <c r="L17" s="90">
        <f>SUM(L18:L23)</f>
        <v>0</v>
      </c>
      <c r="M17" s="91">
        <f>SUM(M18:M23)</f>
        <v>0</v>
      </c>
      <c r="N17" s="271">
        <f>SUM(N18:N25)</f>
        <v>0</v>
      </c>
      <c r="O17" s="271">
        <f>SUM(O18:O25)</f>
        <v>0</v>
      </c>
    </row>
    <row r="18" spans="1:15" ht="14.25" customHeight="1">
      <c r="A18" s="6" t="s">
        <v>20</v>
      </c>
      <c r="B18" s="35" t="s">
        <v>94</v>
      </c>
      <c r="C18" s="227">
        <f t="shared" si="2"/>
        <v>0</v>
      </c>
      <c r="D18" s="143">
        <f aca="true" t="shared" si="10" ref="D18:D25">SUM(E18:H18)</f>
        <v>0</v>
      </c>
      <c r="E18" s="56"/>
      <c r="F18" s="57"/>
      <c r="G18" s="57"/>
      <c r="H18" s="58"/>
      <c r="I18" s="198">
        <f t="shared" si="3"/>
        <v>0</v>
      </c>
      <c r="J18" s="111"/>
      <c r="K18" s="57"/>
      <c r="L18" s="57"/>
      <c r="M18" s="169"/>
      <c r="N18" s="266">
        <f t="shared" si="6"/>
        <v>0</v>
      </c>
      <c r="O18" s="267">
        <f aca="true" t="shared" si="11" ref="O18:O25">D18</f>
        <v>0</v>
      </c>
    </row>
    <row r="19" spans="1:15" ht="14.25" customHeight="1">
      <c r="A19" s="6" t="s">
        <v>93</v>
      </c>
      <c r="B19" s="35" t="s">
        <v>95</v>
      </c>
      <c r="C19" s="217">
        <f t="shared" si="2"/>
        <v>0</v>
      </c>
      <c r="D19" s="159">
        <f t="shared" si="10"/>
        <v>0</v>
      </c>
      <c r="E19" s="46"/>
      <c r="F19" s="47"/>
      <c r="G19" s="47"/>
      <c r="H19" s="48"/>
      <c r="I19" s="206">
        <f t="shared" si="3"/>
        <v>0</v>
      </c>
      <c r="J19" s="203"/>
      <c r="K19" s="47"/>
      <c r="L19" s="47"/>
      <c r="M19" s="165"/>
      <c r="N19" s="266">
        <f t="shared" si="6"/>
        <v>0</v>
      </c>
      <c r="O19" s="267">
        <f t="shared" si="11"/>
        <v>0</v>
      </c>
    </row>
    <row r="20" spans="1:15" ht="15" customHeight="1">
      <c r="A20" s="4" t="s">
        <v>21</v>
      </c>
      <c r="B20" s="33" t="s">
        <v>67</v>
      </c>
      <c r="C20" s="217">
        <f t="shared" si="2"/>
        <v>0</v>
      </c>
      <c r="D20" s="159">
        <f t="shared" si="10"/>
        <v>0</v>
      </c>
      <c r="E20" s="46"/>
      <c r="F20" s="47"/>
      <c r="G20" s="47"/>
      <c r="H20" s="48"/>
      <c r="I20" s="206">
        <f t="shared" si="3"/>
        <v>0</v>
      </c>
      <c r="J20" s="203"/>
      <c r="K20" s="47"/>
      <c r="L20" s="47"/>
      <c r="M20" s="165"/>
      <c r="N20" s="266">
        <f t="shared" si="6"/>
        <v>0</v>
      </c>
      <c r="O20" s="267">
        <f t="shared" si="11"/>
        <v>0</v>
      </c>
    </row>
    <row r="21" spans="1:15" ht="13.5" customHeight="1">
      <c r="A21" s="4" t="s">
        <v>22</v>
      </c>
      <c r="B21" s="33" t="s">
        <v>68</v>
      </c>
      <c r="C21" s="217">
        <f t="shared" si="2"/>
        <v>0</v>
      </c>
      <c r="D21" s="159">
        <f t="shared" si="10"/>
        <v>0</v>
      </c>
      <c r="E21" s="46"/>
      <c r="F21" s="47"/>
      <c r="G21" s="47"/>
      <c r="H21" s="48"/>
      <c r="I21" s="206">
        <f t="shared" si="3"/>
        <v>0</v>
      </c>
      <c r="J21" s="203"/>
      <c r="K21" s="47"/>
      <c r="L21" s="47"/>
      <c r="M21" s="165"/>
      <c r="N21" s="266">
        <f t="shared" si="6"/>
        <v>0</v>
      </c>
      <c r="O21" s="267">
        <f t="shared" si="11"/>
        <v>0</v>
      </c>
    </row>
    <row r="22" spans="1:15" ht="13.5" customHeight="1">
      <c r="A22" s="4" t="s">
        <v>69</v>
      </c>
      <c r="B22" s="33" t="s">
        <v>70</v>
      </c>
      <c r="C22" s="217">
        <f t="shared" si="2"/>
        <v>0</v>
      </c>
      <c r="D22" s="159">
        <f t="shared" si="10"/>
        <v>0</v>
      </c>
      <c r="E22" s="46"/>
      <c r="F22" s="47"/>
      <c r="G22" s="47"/>
      <c r="H22" s="48"/>
      <c r="I22" s="222">
        <f t="shared" si="3"/>
        <v>0</v>
      </c>
      <c r="J22" s="203"/>
      <c r="K22" s="47"/>
      <c r="L22" s="47"/>
      <c r="M22" s="165"/>
      <c r="N22" s="266">
        <f t="shared" si="6"/>
        <v>0</v>
      </c>
      <c r="O22" s="267">
        <f t="shared" si="11"/>
        <v>0</v>
      </c>
    </row>
    <row r="23" spans="1:15" ht="15" customHeight="1">
      <c r="A23" s="7" t="s">
        <v>24</v>
      </c>
      <c r="B23" s="34" t="s">
        <v>71</v>
      </c>
      <c r="C23" s="217">
        <f t="shared" si="2"/>
        <v>0</v>
      </c>
      <c r="D23" s="159">
        <f t="shared" si="10"/>
        <v>0</v>
      </c>
      <c r="E23" s="46"/>
      <c r="F23" s="47"/>
      <c r="G23" s="47"/>
      <c r="H23" s="48"/>
      <c r="I23" s="206">
        <f t="shared" si="3"/>
        <v>0</v>
      </c>
      <c r="J23" s="204"/>
      <c r="K23" s="47"/>
      <c r="L23" s="47"/>
      <c r="M23" s="165"/>
      <c r="N23" s="266">
        <f t="shared" si="6"/>
        <v>0</v>
      </c>
      <c r="O23" s="267">
        <f t="shared" si="11"/>
        <v>0</v>
      </c>
    </row>
    <row r="24" spans="1:15" ht="15" customHeight="1">
      <c r="A24" s="205" t="s">
        <v>23</v>
      </c>
      <c r="B24" s="33" t="s">
        <v>123</v>
      </c>
      <c r="C24" s="217">
        <f t="shared" si="2"/>
        <v>0</v>
      </c>
      <c r="D24" s="159">
        <f t="shared" si="10"/>
        <v>0</v>
      </c>
      <c r="E24" s="46"/>
      <c r="F24" s="47"/>
      <c r="G24" s="47"/>
      <c r="H24" s="48"/>
      <c r="I24" s="206">
        <f t="shared" si="3"/>
        <v>0</v>
      </c>
      <c r="J24" s="203"/>
      <c r="K24" s="47"/>
      <c r="L24" s="47"/>
      <c r="M24" s="165"/>
      <c r="N24" s="266">
        <f t="shared" si="6"/>
        <v>0</v>
      </c>
      <c r="O24" s="267">
        <f t="shared" si="11"/>
        <v>0</v>
      </c>
    </row>
    <row r="25" spans="1:15" ht="15" customHeight="1" thickBot="1">
      <c r="A25" s="205" t="s">
        <v>125</v>
      </c>
      <c r="B25" s="33" t="s">
        <v>124</v>
      </c>
      <c r="C25" s="217">
        <f t="shared" si="2"/>
        <v>0</v>
      </c>
      <c r="D25" s="236">
        <f t="shared" si="10"/>
        <v>0</v>
      </c>
      <c r="E25" s="46"/>
      <c r="F25" s="47"/>
      <c r="G25" s="47"/>
      <c r="H25" s="48"/>
      <c r="I25" s="206">
        <f t="shared" si="3"/>
        <v>0</v>
      </c>
      <c r="J25" s="203"/>
      <c r="K25" s="47"/>
      <c r="L25" s="47"/>
      <c r="M25" s="165"/>
      <c r="N25" s="266">
        <f t="shared" si="6"/>
        <v>0</v>
      </c>
      <c r="O25" s="267">
        <f t="shared" si="11"/>
        <v>0</v>
      </c>
    </row>
    <row r="26" spans="1:15" ht="15" customHeight="1" thickBot="1">
      <c r="A26" s="28" t="s">
        <v>25</v>
      </c>
      <c r="B26" s="83" t="s">
        <v>72</v>
      </c>
      <c r="C26" s="156">
        <f t="shared" si="2"/>
        <v>0</v>
      </c>
      <c r="D26" s="70">
        <f>SUM(E26:H26)</f>
        <v>0</v>
      </c>
      <c r="E26" s="213">
        <f>SUM(E27:E32)</f>
        <v>0</v>
      </c>
      <c r="F26" s="213">
        <f>SUM(F27:F32)</f>
        <v>0</v>
      </c>
      <c r="G26" s="213">
        <f>SUM(G27:G32)</f>
        <v>0</v>
      </c>
      <c r="H26" s="213">
        <f>SUM(H27:H32)</f>
        <v>0</v>
      </c>
      <c r="I26" s="221">
        <f t="shared" si="3"/>
        <v>0</v>
      </c>
      <c r="J26" s="36">
        <f aca="true" t="shared" si="12" ref="J26:O26">SUM(J27:J32)</f>
        <v>0</v>
      </c>
      <c r="K26" s="90">
        <f t="shared" si="12"/>
        <v>0</v>
      </c>
      <c r="L26" s="90">
        <f t="shared" si="12"/>
        <v>0</v>
      </c>
      <c r="M26" s="91">
        <f t="shared" si="12"/>
        <v>0</v>
      </c>
      <c r="N26" s="271">
        <f t="shared" si="12"/>
        <v>0</v>
      </c>
      <c r="O26" s="271">
        <f t="shared" si="12"/>
        <v>0</v>
      </c>
    </row>
    <row r="27" spans="1:15" ht="15" customHeight="1">
      <c r="A27" s="6" t="s">
        <v>26</v>
      </c>
      <c r="B27" s="35" t="s">
        <v>73</v>
      </c>
      <c r="C27" s="225">
        <f t="shared" si="2"/>
        <v>0</v>
      </c>
      <c r="D27" s="143">
        <f aca="true" t="shared" si="13" ref="D27:D32">SUM(E27:H27)</f>
        <v>0</v>
      </c>
      <c r="E27" s="49"/>
      <c r="F27" s="50"/>
      <c r="G27" s="50"/>
      <c r="H27" s="51"/>
      <c r="I27" s="132">
        <f t="shared" si="3"/>
        <v>0</v>
      </c>
      <c r="J27" s="122"/>
      <c r="K27" s="57"/>
      <c r="L27" s="57"/>
      <c r="M27" s="169"/>
      <c r="N27" s="266">
        <f t="shared" si="6"/>
        <v>0</v>
      </c>
      <c r="O27" s="267">
        <f>D27</f>
        <v>0</v>
      </c>
    </row>
    <row r="28" spans="1:15" ht="15" customHeight="1">
      <c r="A28" s="4" t="s">
        <v>28</v>
      </c>
      <c r="B28" s="33" t="s">
        <v>99</v>
      </c>
      <c r="C28" s="217">
        <f t="shared" si="2"/>
        <v>0</v>
      </c>
      <c r="D28" s="159">
        <f t="shared" si="13"/>
        <v>0</v>
      </c>
      <c r="E28" s="46"/>
      <c r="F28" s="47"/>
      <c r="G28" s="47"/>
      <c r="H28" s="48"/>
      <c r="I28" s="148">
        <f t="shared" si="3"/>
        <v>0</v>
      </c>
      <c r="J28" s="87"/>
      <c r="K28" s="47"/>
      <c r="L28" s="47"/>
      <c r="M28" s="165"/>
      <c r="N28" s="266">
        <f t="shared" si="6"/>
        <v>0</v>
      </c>
      <c r="O28" s="267">
        <f>D28</f>
        <v>0</v>
      </c>
    </row>
    <row r="29" spans="1:15" ht="16.5" customHeight="1">
      <c r="A29" s="4" t="s">
        <v>29</v>
      </c>
      <c r="B29" s="33" t="s">
        <v>116</v>
      </c>
      <c r="C29" s="217">
        <f t="shared" si="2"/>
        <v>0</v>
      </c>
      <c r="D29" s="159">
        <f t="shared" si="13"/>
        <v>0</v>
      </c>
      <c r="E29" s="46"/>
      <c r="F29" s="47"/>
      <c r="G29" s="47"/>
      <c r="H29" s="48"/>
      <c r="I29" s="148">
        <f t="shared" si="3"/>
        <v>0</v>
      </c>
      <c r="J29" s="87"/>
      <c r="K29" s="47"/>
      <c r="L29" s="47"/>
      <c r="M29" s="165"/>
      <c r="N29" s="266">
        <f t="shared" si="6"/>
        <v>0</v>
      </c>
      <c r="O29" s="267">
        <f>D29</f>
        <v>0</v>
      </c>
    </row>
    <row r="30" spans="1:15" ht="16.5" customHeight="1" hidden="1">
      <c r="A30" s="4" t="s">
        <v>98</v>
      </c>
      <c r="B30" s="33" t="s">
        <v>97</v>
      </c>
      <c r="C30" s="217">
        <f t="shared" si="2"/>
        <v>0</v>
      </c>
      <c r="D30" s="159">
        <f t="shared" si="13"/>
        <v>0</v>
      </c>
      <c r="E30" s="46"/>
      <c r="F30" s="47"/>
      <c r="G30" s="47"/>
      <c r="H30" s="48"/>
      <c r="I30" s="148">
        <f t="shared" si="3"/>
        <v>0</v>
      </c>
      <c r="J30" s="87"/>
      <c r="K30" s="47"/>
      <c r="L30" s="47"/>
      <c r="M30" s="165"/>
      <c r="N30" s="266">
        <f t="shared" si="6"/>
        <v>0</v>
      </c>
      <c r="O30" s="267">
        <v>0</v>
      </c>
    </row>
    <row r="31" spans="1:15" ht="15" customHeight="1">
      <c r="A31" s="4" t="s">
        <v>110</v>
      </c>
      <c r="B31" s="33" t="s">
        <v>109</v>
      </c>
      <c r="C31" s="217">
        <f t="shared" si="2"/>
        <v>0</v>
      </c>
      <c r="D31" s="159">
        <f t="shared" si="13"/>
        <v>0</v>
      </c>
      <c r="E31" s="46"/>
      <c r="F31" s="47"/>
      <c r="G31" s="47"/>
      <c r="H31" s="48"/>
      <c r="I31" s="148">
        <f t="shared" si="3"/>
        <v>0</v>
      </c>
      <c r="J31" s="87"/>
      <c r="K31" s="47"/>
      <c r="L31" s="47"/>
      <c r="M31" s="165"/>
      <c r="N31" s="266">
        <f t="shared" si="6"/>
        <v>0</v>
      </c>
      <c r="O31" s="267">
        <f>D31</f>
        <v>0</v>
      </c>
    </row>
    <row r="32" spans="1:15" ht="15" customHeight="1" thickBot="1">
      <c r="A32" s="7" t="s">
        <v>27</v>
      </c>
      <c r="B32" s="34" t="s">
        <v>96</v>
      </c>
      <c r="C32" s="225">
        <f t="shared" si="2"/>
        <v>0</v>
      </c>
      <c r="D32" s="236">
        <f t="shared" si="13"/>
        <v>0</v>
      </c>
      <c r="E32" s="41"/>
      <c r="F32" s="42"/>
      <c r="G32" s="42"/>
      <c r="H32" s="43"/>
      <c r="I32" s="132">
        <f t="shared" si="3"/>
        <v>0</v>
      </c>
      <c r="J32" s="131"/>
      <c r="K32" s="64"/>
      <c r="L32" s="64"/>
      <c r="M32" s="171"/>
      <c r="N32" s="266">
        <f t="shared" si="6"/>
        <v>0</v>
      </c>
      <c r="O32" s="267">
        <f>D32</f>
        <v>0</v>
      </c>
    </row>
    <row r="33" spans="1:15" ht="15" customHeight="1" thickBot="1">
      <c r="A33" s="9" t="s">
        <v>30</v>
      </c>
      <c r="B33" s="83" t="s">
        <v>74</v>
      </c>
      <c r="C33" s="135">
        <f t="shared" si="2"/>
        <v>0</v>
      </c>
      <c r="D33" s="134">
        <f>SUM(E33:H33)</f>
        <v>0</v>
      </c>
      <c r="E33" s="90">
        <f>SUM(E34:E50)</f>
        <v>0</v>
      </c>
      <c r="F33" s="90">
        <f>SUM(F34:F50)</f>
        <v>0</v>
      </c>
      <c r="G33" s="90">
        <f>SUM(G34:G50)</f>
        <v>0</v>
      </c>
      <c r="H33" s="90">
        <f>SUM(H34:H50)</f>
        <v>0</v>
      </c>
      <c r="I33" s="134">
        <f t="shared" si="3"/>
        <v>0</v>
      </c>
      <c r="J33" s="123">
        <f aca="true" t="shared" si="14" ref="J33:O33">SUM(J34:J50)</f>
        <v>0</v>
      </c>
      <c r="K33" s="123">
        <f t="shared" si="14"/>
        <v>0</v>
      </c>
      <c r="L33" s="123">
        <f t="shared" si="14"/>
        <v>0</v>
      </c>
      <c r="M33" s="172">
        <f t="shared" si="14"/>
        <v>0</v>
      </c>
      <c r="N33" s="271">
        <f t="shared" si="14"/>
        <v>0</v>
      </c>
      <c r="O33" s="271">
        <f t="shared" si="14"/>
        <v>0</v>
      </c>
    </row>
    <row r="34" spans="1:15" ht="15" customHeight="1">
      <c r="A34" s="4" t="s">
        <v>91</v>
      </c>
      <c r="B34" s="35" t="s">
        <v>75</v>
      </c>
      <c r="C34" s="135">
        <f t="shared" si="2"/>
        <v>0</v>
      </c>
      <c r="D34" s="148">
        <f>SUM(E34:H34)</f>
        <v>0</v>
      </c>
      <c r="E34" s="89"/>
      <c r="F34" s="50"/>
      <c r="G34" s="50"/>
      <c r="H34" s="51"/>
      <c r="I34" s="134">
        <f t="shared" si="3"/>
        <v>0</v>
      </c>
      <c r="J34" s="122"/>
      <c r="K34" s="57"/>
      <c r="L34" s="57"/>
      <c r="M34" s="169"/>
      <c r="N34" s="266"/>
      <c r="O34" s="267"/>
    </row>
    <row r="35" spans="1:15" ht="15" customHeight="1">
      <c r="A35" s="4" t="s">
        <v>32</v>
      </c>
      <c r="B35" s="33" t="s">
        <v>76</v>
      </c>
      <c r="C35" s="151">
        <f t="shared" si="2"/>
        <v>0</v>
      </c>
      <c r="D35" s="148">
        <f>SUM(E35:H35)</f>
        <v>0</v>
      </c>
      <c r="E35" s="87"/>
      <c r="F35" s="47"/>
      <c r="G35" s="47"/>
      <c r="H35" s="48"/>
      <c r="I35" s="148">
        <f t="shared" si="3"/>
        <v>0</v>
      </c>
      <c r="J35" s="87"/>
      <c r="K35" s="47"/>
      <c r="L35" s="47"/>
      <c r="M35" s="165"/>
      <c r="N35" s="266"/>
      <c r="O35" s="267"/>
    </row>
    <row r="36" spans="1:15" ht="15" customHeight="1">
      <c r="A36" s="4" t="s">
        <v>31</v>
      </c>
      <c r="B36" s="33" t="s">
        <v>100</v>
      </c>
      <c r="C36" s="151">
        <f t="shared" si="2"/>
        <v>0</v>
      </c>
      <c r="D36" s="148">
        <f aca="true" t="shared" si="15" ref="D36:D49">SUM(E36:H36)</f>
        <v>0</v>
      </c>
      <c r="E36" s="87"/>
      <c r="F36" s="45"/>
      <c r="G36" s="45"/>
      <c r="H36" s="62"/>
      <c r="I36" s="148">
        <f t="shared" si="3"/>
        <v>0</v>
      </c>
      <c r="J36" s="150"/>
      <c r="K36" s="45"/>
      <c r="L36" s="45"/>
      <c r="M36" s="173"/>
      <c r="N36" s="266"/>
      <c r="O36" s="267"/>
    </row>
    <row r="37" spans="1:15" ht="13.5" customHeight="1">
      <c r="A37" s="4" t="s">
        <v>117</v>
      </c>
      <c r="B37" s="33" t="s">
        <v>77</v>
      </c>
      <c r="C37" s="151">
        <f t="shared" si="2"/>
        <v>0</v>
      </c>
      <c r="D37" s="148">
        <f t="shared" si="15"/>
        <v>0</v>
      </c>
      <c r="E37" s="87"/>
      <c r="F37" s="47"/>
      <c r="G37" s="47"/>
      <c r="H37" s="48"/>
      <c r="I37" s="148">
        <f t="shared" si="3"/>
        <v>0</v>
      </c>
      <c r="J37" s="87"/>
      <c r="K37" s="47"/>
      <c r="L37" s="47"/>
      <c r="M37" s="165"/>
      <c r="N37" s="266"/>
      <c r="O37" s="267"/>
    </row>
    <row r="38" spans="1:15" ht="15" customHeight="1">
      <c r="A38" s="4" t="s">
        <v>113</v>
      </c>
      <c r="B38" s="33" t="s">
        <v>114</v>
      </c>
      <c r="C38" s="151">
        <f t="shared" si="2"/>
        <v>0</v>
      </c>
      <c r="D38" s="148">
        <f t="shared" si="15"/>
        <v>0</v>
      </c>
      <c r="E38" s="87"/>
      <c r="F38" s="47"/>
      <c r="G38" s="47"/>
      <c r="H38" s="48"/>
      <c r="I38" s="148">
        <f t="shared" si="3"/>
        <v>0</v>
      </c>
      <c r="J38" s="87"/>
      <c r="K38" s="47"/>
      <c r="L38" s="47"/>
      <c r="M38" s="165"/>
      <c r="N38" s="266"/>
      <c r="O38" s="267"/>
    </row>
    <row r="39" spans="1:15" ht="15" customHeight="1">
      <c r="A39" s="4" t="s">
        <v>33</v>
      </c>
      <c r="B39" s="33" t="s">
        <v>101</v>
      </c>
      <c r="C39" s="151">
        <f t="shared" si="2"/>
        <v>0</v>
      </c>
      <c r="D39" s="148">
        <f t="shared" si="15"/>
        <v>0</v>
      </c>
      <c r="E39" s="87"/>
      <c r="F39" s="47"/>
      <c r="G39" s="47"/>
      <c r="H39" s="48"/>
      <c r="I39" s="148">
        <f t="shared" si="3"/>
        <v>0</v>
      </c>
      <c r="J39" s="87"/>
      <c r="K39" s="47"/>
      <c r="L39" s="47"/>
      <c r="M39" s="165"/>
      <c r="N39" s="266"/>
      <c r="O39" s="267"/>
    </row>
    <row r="40" spans="1:15" ht="15" customHeight="1">
      <c r="A40" s="4" t="s">
        <v>34</v>
      </c>
      <c r="B40" s="33" t="s">
        <v>90</v>
      </c>
      <c r="C40" s="151">
        <f t="shared" si="2"/>
        <v>0</v>
      </c>
      <c r="D40" s="148">
        <f t="shared" si="15"/>
        <v>0</v>
      </c>
      <c r="E40" s="87"/>
      <c r="F40" s="47"/>
      <c r="G40" s="47"/>
      <c r="H40" s="48"/>
      <c r="I40" s="148">
        <f t="shared" si="3"/>
        <v>0</v>
      </c>
      <c r="J40" s="87"/>
      <c r="K40" s="47"/>
      <c r="L40" s="47"/>
      <c r="M40" s="165"/>
      <c r="N40" s="266"/>
      <c r="O40" s="267"/>
    </row>
    <row r="41" spans="1:15" ht="15" customHeight="1">
      <c r="A41" s="4" t="s">
        <v>118</v>
      </c>
      <c r="B41" s="33" t="s">
        <v>119</v>
      </c>
      <c r="C41" s="151">
        <f t="shared" si="2"/>
        <v>0</v>
      </c>
      <c r="D41" s="148">
        <f t="shared" si="15"/>
        <v>0</v>
      </c>
      <c r="E41" s="87"/>
      <c r="F41" s="47"/>
      <c r="G41" s="47"/>
      <c r="H41" s="48"/>
      <c r="I41" s="148">
        <f t="shared" si="3"/>
        <v>0</v>
      </c>
      <c r="J41" s="87"/>
      <c r="K41" s="47"/>
      <c r="L41" s="47"/>
      <c r="M41" s="165"/>
      <c r="N41" s="266"/>
      <c r="O41" s="267"/>
    </row>
    <row r="42" spans="1:15" ht="15" customHeight="1">
      <c r="A42" s="4" t="s">
        <v>87</v>
      </c>
      <c r="B42" s="33" t="s">
        <v>102</v>
      </c>
      <c r="C42" s="151">
        <f t="shared" si="2"/>
        <v>0</v>
      </c>
      <c r="D42" s="148">
        <f t="shared" si="15"/>
        <v>0</v>
      </c>
      <c r="E42" s="87"/>
      <c r="F42" s="47"/>
      <c r="G42" s="47"/>
      <c r="H42" s="48"/>
      <c r="I42" s="148">
        <f t="shared" si="3"/>
        <v>0</v>
      </c>
      <c r="J42" s="87"/>
      <c r="K42" s="47"/>
      <c r="L42" s="47"/>
      <c r="M42" s="165"/>
      <c r="N42" s="266"/>
      <c r="O42" s="267"/>
    </row>
    <row r="43" spans="1:15" ht="15" customHeight="1">
      <c r="A43" s="4" t="s">
        <v>45</v>
      </c>
      <c r="B43" s="33" t="s">
        <v>103</v>
      </c>
      <c r="C43" s="151">
        <f t="shared" si="2"/>
        <v>0</v>
      </c>
      <c r="D43" s="148">
        <f t="shared" si="15"/>
        <v>0</v>
      </c>
      <c r="E43" s="87"/>
      <c r="F43" s="47"/>
      <c r="G43" s="47"/>
      <c r="H43" s="62"/>
      <c r="I43" s="148">
        <f t="shared" si="3"/>
        <v>0</v>
      </c>
      <c r="J43" s="150"/>
      <c r="K43" s="45"/>
      <c r="L43" s="45"/>
      <c r="M43" s="173"/>
      <c r="N43" s="266"/>
      <c r="O43" s="267"/>
    </row>
    <row r="44" spans="1:15" ht="15" customHeight="1">
      <c r="A44" s="4" t="s">
        <v>112</v>
      </c>
      <c r="B44" s="33" t="s">
        <v>111</v>
      </c>
      <c r="C44" s="151">
        <f t="shared" si="2"/>
        <v>0</v>
      </c>
      <c r="D44" s="148">
        <f t="shared" si="15"/>
        <v>0</v>
      </c>
      <c r="E44" s="87"/>
      <c r="F44" s="47"/>
      <c r="G44" s="47"/>
      <c r="H44" s="62"/>
      <c r="I44" s="148">
        <f t="shared" si="3"/>
        <v>0</v>
      </c>
      <c r="J44" s="150"/>
      <c r="K44" s="45"/>
      <c r="L44" s="45"/>
      <c r="M44" s="173"/>
      <c r="N44" s="266"/>
      <c r="O44" s="267"/>
    </row>
    <row r="45" spans="1:15" ht="15" customHeight="1">
      <c r="A45" s="4" t="s">
        <v>36</v>
      </c>
      <c r="B45" s="33" t="s">
        <v>135</v>
      </c>
      <c r="C45" s="151">
        <f t="shared" si="2"/>
        <v>0</v>
      </c>
      <c r="D45" s="148">
        <f t="shared" si="15"/>
        <v>0</v>
      </c>
      <c r="E45" s="87"/>
      <c r="F45" s="47"/>
      <c r="G45" s="47"/>
      <c r="H45" s="48"/>
      <c r="I45" s="148">
        <f t="shared" si="3"/>
        <v>0</v>
      </c>
      <c r="J45" s="150"/>
      <c r="K45" s="47"/>
      <c r="L45" s="47"/>
      <c r="M45" s="165"/>
      <c r="N45" s="266"/>
      <c r="O45" s="267"/>
    </row>
    <row r="46" spans="1:15" ht="15" customHeight="1">
      <c r="A46" s="4" t="s">
        <v>35</v>
      </c>
      <c r="B46" s="33" t="s">
        <v>126</v>
      </c>
      <c r="C46" s="151">
        <f t="shared" si="2"/>
        <v>0</v>
      </c>
      <c r="D46" s="148">
        <f t="shared" si="15"/>
        <v>0</v>
      </c>
      <c r="E46" s="87"/>
      <c r="F46" s="47"/>
      <c r="G46" s="47"/>
      <c r="H46" s="48"/>
      <c r="I46" s="148">
        <f t="shared" si="3"/>
        <v>0</v>
      </c>
      <c r="J46" s="150"/>
      <c r="K46" s="45"/>
      <c r="L46" s="45"/>
      <c r="M46" s="173"/>
      <c r="N46" s="266"/>
      <c r="O46" s="267"/>
    </row>
    <row r="47" spans="1:15" ht="15" customHeight="1">
      <c r="A47" s="4" t="s">
        <v>78</v>
      </c>
      <c r="B47" s="34" t="s">
        <v>106</v>
      </c>
      <c r="C47" s="151">
        <f t="shared" si="2"/>
        <v>0</v>
      </c>
      <c r="D47" s="148">
        <f t="shared" si="15"/>
        <v>0</v>
      </c>
      <c r="E47" s="87"/>
      <c r="F47" s="47"/>
      <c r="G47" s="47"/>
      <c r="H47" s="48"/>
      <c r="I47" s="148">
        <f t="shared" si="3"/>
        <v>0</v>
      </c>
      <c r="J47" s="87"/>
      <c r="K47" s="47"/>
      <c r="L47" s="47"/>
      <c r="M47" s="165"/>
      <c r="N47" s="266"/>
      <c r="O47" s="267"/>
    </row>
    <row r="48" spans="1:15" ht="15" customHeight="1">
      <c r="A48" s="7" t="s">
        <v>79</v>
      </c>
      <c r="B48" s="34" t="s">
        <v>105</v>
      </c>
      <c r="C48" s="151">
        <f t="shared" si="2"/>
        <v>0</v>
      </c>
      <c r="D48" s="148">
        <f t="shared" si="15"/>
        <v>0</v>
      </c>
      <c r="E48" s="87"/>
      <c r="F48" s="47"/>
      <c r="G48" s="47"/>
      <c r="H48" s="48"/>
      <c r="I48" s="148">
        <f t="shared" si="3"/>
        <v>0</v>
      </c>
      <c r="J48" s="150"/>
      <c r="K48" s="45"/>
      <c r="L48" s="45"/>
      <c r="M48" s="173"/>
      <c r="N48" s="266"/>
      <c r="O48" s="267"/>
    </row>
    <row r="49" spans="1:15" ht="15" customHeight="1">
      <c r="A49" s="4" t="s">
        <v>92</v>
      </c>
      <c r="B49" s="34" t="s">
        <v>104</v>
      </c>
      <c r="C49" s="151">
        <f t="shared" si="2"/>
        <v>0</v>
      </c>
      <c r="D49" s="148">
        <f t="shared" si="15"/>
        <v>0</v>
      </c>
      <c r="E49" s="87"/>
      <c r="F49" s="47"/>
      <c r="G49" s="47"/>
      <c r="H49" s="48"/>
      <c r="I49" s="148">
        <f t="shared" si="3"/>
        <v>0</v>
      </c>
      <c r="J49" s="87"/>
      <c r="K49" s="47"/>
      <c r="L49" s="47"/>
      <c r="M49" s="165"/>
      <c r="N49" s="266"/>
      <c r="O49" s="267"/>
    </row>
    <row r="50" spans="1:15" ht="15" customHeight="1" thickBot="1">
      <c r="A50" s="8" t="s">
        <v>120</v>
      </c>
      <c r="B50" s="34" t="s">
        <v>121</v>
      </c>
      <c r="C50" s="136">
        <f t="shared" si="2"/>
        <v>0</v>
      </c>
      <c r="D50" s="132">
        <f>H50+G50+F50+E50</f>
        <v>0</v>
      </c>
      <c r="E50" s="129"/>
      <c r="F50" s="50"/>
      <c r="G50" s="50"/>
      <c r="H50" s="51"/>
      <c r="I50" s="132">
        <f t="shared" si="3"/>
        <v>0</v>
      </c>
      <c r="J50" s="131"/>
      <c r="K50" s="64"/>
      <c r="L50" s="64"/>
      <c r="M50" s="171"/>
      <c r="N50" s="266"/>
      <c r="O50" s="267"/>
    </row>
    <row r="51" spans="1:15" ht="15" customHeight="1" thickBot="1">
      <c r="A51" s="9" t="s">
        <v>8</v>
      </c>
      <c r="B51" s="83" t="s">
        <v>80</v>
      </c>
      <c r="C51" s="156">
        <f>C52+C53+C54+C55</f>
        <v>0</v>
      </c>
      <c r="D51" s="134">
        <f aca="true" t="shared" si="16" ref="D51:D57">SUM(E51:H51)</f>
        <v>0</v>
      </c>
      <c r="E51" s="52">
        <f>SUM(E52:E55)</f>
        <v>0</v>
      </c>
      <c r="F51" s="52">
        <f>SUM(F52:F55)</f>
        <v>0</v>
      </c>
      <c r="G51" s="52">
        <f>SUM(G52:G55)</f>
        <v>0</v>
      </c>
      <c r="H51" s="52">
        <f>SUM(H52:H55)</f>
        <v>0</v>
      </c>
      <c r="I51" s="74">
        <f>I52+I53+I54+I55</f>
        <v>0</v>
      </c>
      <c r="J51" s="90">
        <f aca="true" t="shared" si="17" ref="J51:O51">SUM(J52:J55)</f>
        <v>0</v>
      </c>
      <c r="K51" s="90">
        <f t="shared" si="17"/>
        <v>0</v>
      </c>
      <c r="L51" s="90">
        <f t="shared" si="17"/>
        <v>0</v>
      </c>
      <c r="M51" s="91">
        <f t="shared" si="17"/>
        <v>0</v>
      </c>
      <c r="N51" s="271">
        <f t="shared" si="17"/>
        <v>0</v>
      </c>
      <c r="O51" s="271">
        <f t="shared" si="17"/>
        <v>0</v>
      </c>
    </row>
    <row r="52" spans="1:15" ht="15" customHeight="1">
      <c r="A52" s="6" t="s">
        <v>10</v>
      </c>
      <c r="B52" s="35" t="s">
        <v>127</v>
      </c>
      <c r="C52" s="224">
        <f t="shared" si="2"/>
        <v>0</v>
      </c>
      <c r="D52" s="143">
        <f t="shared" si="16"/>
        <v>0</v>
      </c>
      <c r="E52" s="49"/>
      <c r="F52" s="50"/>
      <c r="G52" s="50"/>
      <c r="H52" s="51"/>
      <c r="I52" s="132">
        <f>J52+K52+L52+M52</f>
        <v>0</v>
      </c>
      <c r="J52" s="129"/>
      <c r="K52" s="42"/>
      <c r="L52" s="63"/>
      <c r="M52" s="174"/>
      <c r="N52" s="266">
        <f t="shared" si="6"/>
        <v>0</v>
      </c>
      <c r="O52" s="267">
        <f>D52</f>
        <v>0</v>
      </c>
    </row>
    <row r="53" spans="1:15" s="15" customFormat="1" ht="15" customHeight="1">
      <c r="A53" s="7" t="s">
        <v>9</v>
      </c>
      <c r="B53" s="34" t="s">
        <v>128</v>
      </c>
      <c r="C53" s="217">
        <f t="shared" si="2"/>
        <v>0</v>
      </c>
      <c r="D53" s="159">
        <f t="shared" si="16"/>
        <v>0</v>
      </c>
      <c r="E53" s="46"/>
      <c r="F53" s="47"/>
      <c r="G53" s="47"/>
      <c r="H53" s="48"/>
      <c r="I53" s="148">
        <f t="shared" si="3"/>
        <v>0</v>
      </c>
      <c r="J53" s="87"/>
      <c r="K53" s="47"/>
      <c r="L53" s="47"/>
      <c r="M53" s="165"/>
      <c r="N53" s="266">
        <f t="shared" si="6"/>
        <v>0</v>
      </c>
      <c r="O53" s="267">
        <f>D53</f>
        <v>0</v>
      </c>
    </row>
    <row r="54" spans="1:15" ht="14.25" customHeight="1">
      <c r="A54" s="4" t="s">
        <v>13</v>
      </c>
      <c r="B54" s="33" t="s">
        <v>129</v>
      </c>
      <c r="C54" s="217">
        <f t="shared" si="2"/>
        <v>0</v>
      </c>
      <c r="D54" s="159">
        <f t="shared" si="16"/>
        <v>0</v>
      </c>
      <c r="E54" s="46"/>
      <c r="F54" s="46"/>
      <c r="G54" s="46"/>
      <c r="H54" s="66"/>
      <c r="I54" s="148">
        <f t="shared" si="3"/>
        <v>0</v>
      </c>
      <c r="J54" s="87"/>
      <c r="K54" s="47"/>
      <c r="L54" s="47"/>
      <c r="M54" s="165"/>
      <c r="N54" s="266">
        <f t="shared" si="6"/>
        <v>0</v>
      </c>
      <c r="O54" s="267">
        <f>D54</f>
        <v>0</v>
      </c>
    </row>
    <row r="55" spans="1:15" ht="15" customHeight="1" thickBot="1">
      <c r="A55" s="7" t="s">
        <v>8</v>
      </c>
      <c r="B55" s="34" t="s">
        <v>122</v>
      </c>
      <c r="C55" s="217">
        <f t="shared" si="2"/>
        <v>0</v>
      </c>
      <c r="D55" s="236">
        <f t="shared" si="16"/>
        <v>0</v>
      </c>
      <c r="E55" s="46"/>
      <c r="F55" s="47"/>
      <c r="G55" s="47"/>
      <c r="H55" s="48"/>
      <c r="I55" s="148">
        <f t="shared" si="3"/>
        <v>0</v>
      </c>
      <c r="J55" s="87"/>
      <c r="K55" s="47"/>
      <c r="L55" s="47"/>
      <c r="M55" s="165"/>
      <c r="N55" s="266">
        <f t="shared" si="6"/>
        <v>0</v>
      </c>
      <c r="O55" s="267">
        <f>D55</f>
        <v>0</v>
      </c>
    </row>
    <row r="56" spans="1:15" ht="15" customHeight="1" thickBot="1">
      <c r="A56" s="9" t="s">
        <v>37</v>
      </c>
      <c r="B56" s="83" t="s">
        <v>81</v>
      </c>
      <c r="C56" s="135">
        <f t="shared" si="2"/>
        <v>0</v>
      </c>
      <c r="D56" s="134">
        <f t="shared" si="16"/>
        <v>0</v>
      </c>
      <c r="E56" s="133">
        <f>E57+E60</f>
        <v>0</v>
      </c>
      <c r="F56" s="133">
        <f>F57+F60</f>
        <v>0</v>
      </c>
      <c r="G56" s="133">
        <f>G57+G60</f>
        <v>0</v>
      </c>
      <c r="H56" s="133">
        <f>H57+H60</f>
        <v>0</v>
      </c>
      <c r="I56" s="134">
        <f t="shared" si="3"/>
        <v>0</v>
      </c>
      <c r="J56" s="133">
        <f aca="true" t="shared" si="18" ref="J56:O56">J57+J60</f>
        <v>0</v>
      </c>
      <c r="K56" s="133">
        <f t="shared" si="18"/>
        <v>0</v>
      </c>
      <c r="L56" s="133">
        <f t="shared" si="18"/>
        <v>0</v>
      </c>
      <c r="M56" s="175">
        <f t="shared" si="18"/>
        <v>0</v>
      </c>
      <c r="N56" s="271">
        <f t="shared" si="18"/>
        <v>0</v>
      </c>
      <c r="O56" s="271">
        <f t="shared" si="18"/>
        <v>0</v>
      </c>
    </row>
    <row r="57" spans="1:15" ht="15" customHeight="1" thickBot="1">
      <c r="A57" s="9" t="s">
        <v>38</v>
      </c>
      <c r="B57" s="79" t="s">
        <v>82</v>
      </c>
      <c r="C57" s="156">
        <f t="shared" si="2"/>
        <v>0</v>
      </c>
      <c r="D57" s="134">
        <f t="shared" si="16"/>
        <v>0</v>
      </c>
      <c r="E57" s="90">
        <f>SUM(E58:E59)</f>
        <v>0</v>
      </c>
      <c r="F57" s="90">
        <f>SUM(F58:F59)</f>
        <v>0</v>
      </c>
      <c r="G57" s="90">
        <f>SUM(G58:G59)</f>
        <v>0</v>
      </c>
      <c r="H57" s="90">
        <f>SUM(H58:H59)</f>
        <v>0</v>
      </c>
      <c r="I57" s="70">
        <f t="shared" si="3"/>
        <v>0</v>
      </c>
      <c r="J57" s="36">
        <f aca="true" t="shared" si="19" ref="J57:O57">SUM(J58:J59)</f>
        <v>0</v>
      </c>
      <c r="K57" s="90">
        <f t="shared" si="19"/>
        <v>0</v>
      </c>
      <c r="L57" s="90">
        <f t="shared" si="19"/>
        <v>0</v>
      </c>
      <c r="M57" s="91">
        <f t="shared" si="19"/>
        <v>0</v>
      </c>
      <c r="N57" s="271">
        <f t="shared" si="19"/>
        <v>0</v>
      </c>
      <c r="O57" s="271">
        <f t="shared" si="19"/>
        <v>0</v>
      </c>
    </row>
    <row r="58" spans="1:15" ht="16.5">
      <c r="A58" s="14" t="s">
        <v>39</v>
      </c>
      <c r="B58" s="35" t="s">
        <v>107</v>
      </c>
      <c r="C58" s="154">
        <f t="shared" si="2"/>
        <v>0</v>
      </c>
      <c r="D58" s="148">
        <f>H58+G58+F58+E58</f>
        <v>0</v>
      </c>
      <c r="E58" s="122"/>
      <c r="F58" s="57"/>
      <c r="G58" s="57"/>
      <c r="H58" s="58"/>
      <c r="I58" s="155">
        <f t="shared" si="3"/>
        <v>0</v>
      </c>
      <c r="J58" s="122"/>
      <c r="K58" s="57"/>
      <c r="L58" s="57"/>
      <c r="M58" s="169"/>
      <c r="N58" s="266">
        <f t="shared" si="6"/>
        <v>0</v>
      </c>
      <c r="O58" s="267">
        <f>D58</f>
        <v>0</v>
      </c>
    </row>
    <row r="59" spans="1:15" ht="16.5" customHeight="1" thickBot="1">
      <c r="A59" s="7" t="s">
        <v>40</v>
      </c>
      <c r="B59" s="34" t="s">
        <v>108</v>
      </c>
      <c r="C59" s="152">
        <f t="shared" si="2"/>
        <v>0</v>
      </c>
      <c r="D59" s="132">
        <f>H59+G59+F59+E59</f>
        <v>0</v>
      </c>
      <c r="E59" s="121"/>
      <c r="F59" s="60"/>
      <c r="G59" s="60"/>
      <c r="H59" s="61"/>
      <c r="I59" s="153">
        <f t="shared" si="3"/>
        <v>0</v>
      </c>
      <c r="J59" s="121"/>
      <c r="K59" s="60"/>
      <c r="L59" s="60"/>
      <c r="M59" s="170"/>
      <c r="N59" s="266">
        <f t="shared" si="6"/>
        <v>0</v>
      </c>
      <c r="O59" s="267">
        <v>0</v>
      </c>
    </row>
    <row r="60" spans="1:15" ht="17.25" thickBot="1">
      <c r="A60" s="9" t="s">
        <v>41</v>
      </c>
      <c r="B60" s="83" t="s">
        <v>83</v>
      </c>
      <c r="C60" s="156">
        <f t="shared" si="2"/>
        <v>0</v>
      </c>
      <c r="D60" s="134">
        <f aca="true" t="shared" si="20" ref="D60:D65">SUM(E60:H60)</f>
        <v>0</v>
      </c>
      <c r="E60" s="90">
        <f>SUM(E61:E65)</f>
        <v>0</v>
      </c>
      <c r="F60" s="90">
        <f>SUM(F61:F65)</f>
        <v>0</v>
      </c>
      <c r="G60" s="90">
        <f>SUM(G61:G65)</f>
        <v>0</v>
      </c>
      <c r="H60" s="90">
        <f>SUM(H61:H65)</f>
        <v>0</v>
      </c>
      <c r="I60" s="70">
        <f t="shared" si="3"/>
        <v>0</v>
      </c>
      <c r="J60" s="90">
        <f aca="true" t="shared" si="21" ref="J60:O60">SUM(J61:J65)</f>
        <v>0</v>
      </c>
      <c r="K60" s="36">
        <f t="shared" si="21"/>
        <v>0</v>
      </c>
      <c r="L60" s="90">
        <f t="shared" si="21"/>
        <v>0</v>
      </c>
      <c r="M60" s="91">
        <f t="shared" si="21"/>
        <v>0</v>
      </c>
      <c r="N60" s="271">
        <f t="shared" si="21"/>
        <v>0</v>
      </c>
      <c r="O60" s="271">
        <f t="shared" si="21"/>
        <v>0</v>
      </c>
    </row>
    <row r="61" spans="1:15" ht="16.5">
      <c r="A61" s="3" t="s">
        <v>86</v>
      </c>
      <c r="B61" s="118" t="s">
        <v>134</v>
      </c>
      <c r="C61" s="227">
        <f t="shared" si="2"/>
        <v>0</v>
      </c>
      <c r="D61" s="143">
        <f t="shared" si="20"/>
        <v>0</v>
      </c>
      <c r="E61" s="56"/>
      <c r="F61" s="57"/>
      <c r="G61" s="57"/>
      <c r="H61" s="58"/>
      <c r="I61" s="211">
        <f t="shared" si="3"/>
        <v>0</v>
      </c>
      <c r="J61" s="122"/>
      <c r="K61" s="57"/>
      <c r="L61" s="57"/>
      <c r="M61" s="169"/>
      <c r="N61" s="266">
        <f t="shared" si="6"/>
        <v>0</v>
      </c>
      <c r="O61" s="267">
        <f>D61</f>
        <v>0</v>
      </c>
    </row>
    <row r="62" spans="1:15" ht="16.5">
      <c r="A62" s="4" t="s">
        <v>46</v>
      </c>
      <c r="B62" s="33" t="s">
        <v>131</v>
      </c>
      <c r="C62" s="217">
        <f t="shared" si="2"/>
        <v>0</v>
      </c>
      <c r="D62" s="159">
        <f t="shared" si="20"/>
        <v>0</v>
      </c>
      <c r="E62" s="46"/>
      <c r="F62" s="47"/>
      <c r="G62" s="47"/>
      <c r="H62" s="48"/>
      <c r="I62" s="159">
        <f t="shared" si="3"/>
        <v>0</v>
      </c>
      <c r="J62" s="87"/>
      <c r="K62" s="47"/>
      <c r="L62" s="47"/>
      <c r="M62" s="165"/>
      <c r="N62" s="266">
        <f t="shared" si="6"/>
        <v>0</v>
      </c>
      <c r="O62" s="267">
        <f>D62</f>
        <v>0</v>
      </c>
    </row>
    <row r="63" spans="1:15" ht="16.5">
      <c r="A63" s="6" t="s">
        <v>139</v>
      </c>
      <c r="B63" s="33" t="s">
        <v>132</v>
      </c>
      <c r="C63" s="217">
        <f t="shared" si="2"/>
        <v>0</v>
      </c>
      <c r="D63" s="159">
        <f t="shared" si="20"/>
        <v>0</v>
      </c>
      <c r="E63" s="46"/>
      <c r="F63" s="47"/>
      <c r="G63" s="47"/>
      <c r="H63" s="48"/>
      <c r="I63" s="159">
        <f t="shared" si="3"/>
        <v>0</v>
      </c>
      <c r="J63" s="87"/>
      <c r="K63" s="47"/>
      <c r="L63" s="47"/>
      <c r="M63" s="165"/>
      <c r="N63" s="266">
        <f t="shared" si="6"/>
        <v>0</v>
      </c>
      <c r="O63" s="267">
        <f>D63</f>
        <v>0</v>
      </c>
    </row>
    <row r="64" spans="1:15" ht="16.5">
      <c r="A64" s="4" t="s">
        <v>12</v>
      </c>
      <c r="B64" s="33" t="s">
        <v>133</v>
      </c>
      <c r="C64" s="217">
        <f>D64+I64</f>
        <v>0</v>
      </c>
      <c r="D64" s="159">
        <f t="shared" si="20"/>
        <v>0</v>
      </c>
      <c r="E64" s="46"/>
      <c r="F64" s="47"/>
      <c r="G64" s="47"/>
      <c r="H64" s="48"/>
      <c r="I64" s="159">
        <f>J64+K64+L64+M64</f>
        <v>0</v>
      </c>
      <c r="J64" s="87"/>
      <c r="K64" s="47"/>
      <c r="L64" s="47"/>
      <c r="M64" s="165"/>
      <c r="N64" s="266">
        <f t="shared" si="6"/>
        <v>0</v>
      </c>
      <c r="O64" s="267">
        <f>D64</f>
        <v>0</v>
      </c>
    </row>
    <row r="65" spans="1:15" ht="17.25" thickBot="1">
      <c r="A65" s="5" t="s">
        <v>11</v>
      </c>
      <c r="B65" s="220" t="s">
        <v>130</v>
      </c>
      <c r="C65" s="268">
        <f>D65+I65</f>
        <v>0</v>
      </c>
      <c r="D65" s="236">
        <f t="shared" si="20"/>
        <v>0</v>
      </c>
      <c r="E65" s="73"/>
      <c r="F65" s="67"/>
      <c r="G65" s="67"/>
      <c r="H65" s="68"/>
      <c r="I65" s="162">
        <f>J65+K65+L65+M65</f>
        <v>0</v>
      </c>
      <c r="J65" s="88"/>
      <c r="K65" s="67"/>
      <c r="L65" s="67"/>
      <c r="M65" s="166"/>
      <c r="N65" s="263"/>
      <c r="O65" s="102"/>
    </row>
  </sheetData>
  <sheetProtection/>
  <mergeCells count="9">
    <mergeCell ref="D2:D3"/>
    <mergeCell ref="A2:A3"/>
    <mergeCell ref="B2:B3"/>
    <mergeCell ref="AF1:AG1"/>
    <mergeCell ref="J2:M2"/>
    <mergeCell ref="E2:H2"/>
    <mergeCell ref="C2:C3"/>
    <mergeCell ref="I2:I3"/>
    <mergeCell ref="A1:M1"/>
  </mergeCells>
  <printOptions/>
  <pageMargins left="0.1968503937007874" right="0" top="0" bottom="0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9.140625" defaultRowHeight="12.75"/>
  <cols>
    <col min="1" max="1" width="45.8515625" style="1" customWidth="1"/>
    <col min="2" max="2" width="11.28125" style="84" customWidth="1"/>
    <col min="3" max="3" width="7.57421875" style="15" hidden="1" customWidth="1"/>
    <col min="4" max="4" width="9.7109375" style="24" customWidth="1"/>
    <col min="5" max="5" width="6.28125" style="24" customWidth="1"/>
    <col min="6" max="7" width="7.8515625" style="24" customWidth="1"/>
    <col min="8" max="8" width="5.140625" style="24" bestFit="1" customWidth="1"/>
    <col min="9" max="9" width="6.00390625" style="24" customWidth="1"/>
    <col min="10" max="13" width="6.421875" style="24" customWidth="1"/>
    <col min="14" max="18" width="6.421875" style="1" customWidth="1"/>
    <col min="19" max="19" width="5.421875" style="1" bestFit="1" customWidth="1"/>
    <col min="20" max="20" width="4.28125" style="1" customWidth="1"/>
    <col min="21" max="21" width="5.421875" style="1" bestFit="1" customWidth="1"/>
    <col min="22" max="22" width="8.00390625" style="1" customWidth="1"/>
    <col min="23" max="23" width="7.57421875" style="1" customWidth="1"/>
    <col min="24" max="24" width="0.13671875" style="1" hidden="1" customWidth="1"/>
    <col min="25" max="25" width="8.00390625" style="1" hidden="1" customWidth="1"/>
    <col min="26" max="27" width="9.7109375" style="1" hidden="1" customWidth="1"/>
    <col min="28" max="28" width="0.71875" style="1" customWidth="1"/>
    <col min="29" max="30" width="9.7109375" style="1" customWidth="1"/>
    <col min="31" max="16384" width="9.140625" style="1" customWidth="1"/>
  </cols>
  <sheetData>
    <row r="1" spans="1:28" ht="20.25" customHeight="1" thickBot="1">
      <c r="A1" s="300" t="s">
        <v>138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11"/>
      <c r="O1" s="11"/>
      <c r="P1" s="11"/>
      <c r="Q1" s="11"/>
      <c r="R1" s="11"/>
      <c r="S1" s="11"/>
      <c r="T1" s="11"/>
      <c r="U1" s="11"/>
      <c r="V1" s="11"/>
      <c r="W1" s="11"/>
      <c r="AB1" s="27"/>
    </row>
    <row r="2" spans="1:25" s="15" customFormat="1" ht="15.75" customHeight="1" thickBot="1">
      <c r="A2" s="296" t="s">
        <v>14</v>
      </c>
      <c r="B2" s="298" t="s">
        <v>16</v>
      </c>
      <c r="C2" s="308" t="s">
        <v>44</v>
      </c>
      <c r="D2" s="304" t="s">
        <v>0</v>
      </c>
      <c r="E2" s="302" t="s">
        <v>42</v>
      </c>
      <c r="F2" s="302"/>
      <c r="G2" s="302"/>
      <c r="H2" s="302"/>
      <c r="I2" s="304" t="s">
        <v>0</v>
      </c>
      <c r="J2" s="302" t="s">
        <v>43</v>
      </c>
      <c r="K2" s="302"/>
      <c r="L2" s="302"/>
      <c r="M2" s="303"/>
      <c r="N2" s="304" t="s">
        <v>0</v>
      </c>
      <c r="O2" s="302" t="s">
        <v>115</v>
      </c>
      <c r="P2" s="302"/>
      <c r="Q2" s="302"/>
      <c r="R2" s="302"/>
      <c r="S2" s="308" t="s">
        <v>0</v>
      </c>
      <c r="T2" s="310" t="s">
        <v>47</v>
      </c>
      <c r="U2" s="302"/>
      <c r="V2" s="302"/>
      <c r="W2" s="303"/>
      <c r="X2" s="306"/>
      <c r="Y2" s="307"/>
    </row>
    <row r="3" spans="1:25" s="15" customFormat="1" ht="15.75" customHeight="1" thickBot="1">
      <c r="A3" s="297"/>
      <c r="B3" s="299"/>
      <c r="C3" s="309"/>
      <c r="D3" s="305"/>
      <c r="E3" s="163" t="s">
        <v>1</v>
      </c>
      <c r="F3" s="176" t="s">
        <v>2</v>
      </c>
      <c r="G3" s="176" t="s">
        <v>3</v>
      </c>
      <c r="H3" s="177" t="s">
        <v>17</v>
      </c>
      <c r="I3" s="305"/>
      <c r="J3" s="163" t="s">
        <v>1</v>
      </c>
      <c r="K3" s="176" t="s">
        <v>2</v>
      </c>
      <c r="L3" s="176" t="s">
        <v>3</v>
      </c>
      <c r="M3" s="178" t="s">
        <v>17</v>
      </c>
      <c r="N3" s="305"/>
      <c r="O3" s="163" t="s">
        <v>1</v>
      </c>
      <c r="P3" s="176" t="s">
        <v>2</v>
      </c>
      <c r="Q3" s="176" t="s">
        <v>3</v>
      </c>
      <c r="R3" s="177" t="s">
        <v>17</v>
      </c>
      <c r="S3" s="309"/>
      <c r="T3" s="282" t="s">
        <v>1</v>
      </c>
      <c r="U3" s="176" t="s">
        <v>136</v>
      </c>
      <c r="V3" s="176" t="s">
        <v>137</v>
      </c>
      <c r="W3" s="178"/>
      <c r="X3" s="247" t="s">
        <v>141</v>
      </c>
      <c r="Y3" s="256" t="s">
        <v>140</v>
      </c>
    </row>
    <row r="4" spans="1:25" ht="16.5" customHeight="1" thickBot="1">
      <c r="A4" s="112" t="s">
        <v>4</v>
      </c>
      <c r="B4" s="113" t="s">
        <v>48</v>
      </c>
      <c r="C4" s="226">
        <f>D4+I4+S4</f>
        <v>19212.4</v>
      </c>
      <c r="D4" s="52">
        <f>SUM(E4:H4)</f>
        <v>4798</v>
      </c>
      <c r="E4" s="37">
        <f>E5+E14+E51+E56</f>
        <v>1446</v>
      </c>
      <c r="F4" s="37">
        <f>F5+F14+F51+F56</f>
        <v>1298</v>
      </c>
      <c r="G4" s="37">
        <f>G5+G14+G51+G56</f>
        <v>926</v>
      </c>
      <c r="H4" s="37">
        <f>H5+H14+H51+H56</f>
        <v>1128</v>
      </c>
      <c r="I4" s="52">
        <f>SUM(J4:M4)</f>
        <v>14298.4</v>
      </c>
      <c r="J4" s="37">
        <f>J5+J14+J51+J56</f>
        <v>2898.6</v>
      </c>
      <c r="K4" s="128">
        <f>K5+K14+K51+K56</f>
        <v>3789.7</v>
      </c>
      <c r="L4" s="128">
        <f>L5+L14+L51+L56</f>
        <v>3514.6</v>
      </c>
      <c r="M4" s="92">
        <f>M5+M14+M51+M56</f>
        <v>4095.5</v>
      </c>
      <c r="N4" s="52">
        <f>SUM(O4:R4)</f>
        <v>125</v>
      </c>
      <c r="O4" s="70">
        <f>O5+O14+O51+O56</f>
        <v>22</v>
      </c>
      <c r="P4" s="92">
        <f>P5+P14+P51+P56</f>
        <v>33</v>
      </c>
      <c r="Q4" s="92">
        <f>Q5+Q14+Q51+Q56</f>
        <v>33</v>
      </c>
      <c r="R4" s="92">
        <f>R5+R14+R51+R56</f>
        <v>37</v>
      </c>
      <c r="S4" s="92">
        <f>SUM(U4:W4)</f>
        <v>116</v>
      </c>
      <c r="T4" s="92">
        <f>T5+T14+T51+T56</f>
        <v>0</v>
      </c>
      <c r="U4" s="92">
        <f>U5+U14+U51+U56</f>
        <v>93</v>
      </c>
      <c r="V4" s="92">
        <f>V5+V14+V51+V56</f>
        <v>23</v>
      </c>
      <c r="W4" s="52">
        <f>W5+W14+W51+W56</f>
        <v>0</v>
      </c>
      <c r="X4" s="248">
        <f>X14+X51+X56</f>
        <v>4429</v>
      </c>
      <c r="Y4" s="248">
        <f>Y14+Y51+Y56</f>
        <v>4429</v>
      </c>
    </row>
    <row r="5" spans="1:25" ht="16.5" customHeight="1" thickBot="1">
      <c r="A5" s="10" t="s">
        <v>15</v>
      </c>
      <c r="B5" s="75" t="s">
        <v>49</v>
      </c>
      <c r="C5" s="225">
        <f aca="true" t="shared" si="0" ref="C5:C63">D5+I5+S5</f>
        <v>13964</v>
      </c>
      <c r="D5" s="39">
        <f aca="true" t="shared" si="1" ref="D5:D13">E5+F5+G5+H5</f>
        <v>0</v>
      </c>
      <c r="E5" s="37">
        <f>E6+E10</f>
        <v>0</v>
      </c>
      <c r="F5" s="128">
        <f>F6+F10</f>
        <v>0</v>
      </c>
      <c r="G5" s="128">
        <f>G6+G10</f>
        <v>0</v>
      </c>
      <c r="H5" s="92">
        <f>H6+H10</f>
        <v>0</v>
      </c>
      <c r="I5" s="52">
        <f aca="true" t="shared" si="2" ref="I5:I63">SUM(J5:M5)</f>
        <v>13964</v>
      </c>
      <c r="J5" s="37">
        <f>J6+J10</f>
        <v>2795</v>
      </c>
      <c r="K5" s="128">
        <f>K6+K10</f>
        <v>3707</v>
      </c>
      <c r="L5" s="128">
        <f>L6+L10</f>
        <v>3467</v>
      </c>
      <c r="M5" s="92">
        <f>M6+M10</f>
        <v>3995</v>
      </c>
      <c r="N5" s="191">
        <f aca="true" t="shared" si="3" ref="N5:N63">SUM(O5:R5)</f>
        <v>125</v>
      </c>
      <c r="O5" s="70">
        <f aca="true" t="shared" si="4" ref="O5:W5">O6+O10</f>
        <v>22</v>
      </c>
      <c r="P5" s="92">
        <f t="shared" si="4"/>
        <v>33</v>
      </c>
      <c r="Q5" s="92">
        <f t="shared" si="4"/>
        <v>33</v>
      </c>
      <c r="R5" s="92">
        <f t="shared" si="4"/>
        <v>37</v>
      </c>
      <c r="S5" s="273">
        <f aca="true" t="shared" si="5" ref="S5:S63">SUM(U5:W5)</f>
        <v>0</v>
      </c>
      <c r="T5" s="92">
        <f t="shared" si="4"/>
        <v>0</v>
      </c>
      <c r="U5" s="92">
        <f t="shared" si="4"/>
        <v>0</v>
      </c>
      <c r="V5" s="92">
        <f t="shared" si="4"/>
        <v>0</v>
      </c>
      <c r="W5" s="52">
        <f t="shared" si="4"/>
        <v>0</v>
      </c>
      <c r="X5" s="249">
        <f aca="true" t="shared" si="6" ref="X5:X65">D5</f>
        <v>0</v>
      </c>
      <c r="Y5" s="242">
        <f aca="true" t="shared" si="7" ref="Y5:Y65">X5</f>
        <v>0</v>
      </c>
    </row>
    <row r="6" spans="1:25" ht="15" customHeight="1" thickBot="1">
      <c r="A6" s="28" t="s">
        <v>5</v>
      </c>
      <c r="B6" s="76" t="s">
        <v>50</v>
      </c>
      <c r="C6" s="226">
        <f t="shared" si="0"/>
        <v>10725</v>
      </c>
      <c r="D6" s="52">
        <f t="shared" si="1"/>
        <v>0</v>
      </c>
      <c r="E6" s="40">
        <f>SUM(E7:E9)</f>
        <v>0</v>
      </c>
      <c r="F6" s="90">
        <f>SUM(F7:F9)</f>
        <v>0</v>
      </c>
      <c r="G6" s="90">
        <f>SUM(G7:G9)</f>
        <v>0</v>
      </c>
      <c r="H6" s="91">
        <f>SUM(H7:H9)</f>
        <v>0</v>
      </c>
      <c r="I6" s="52">
        <f t="shared" si="2"/>
        <v>10725</v>
      </c>
      <c r="J6" s="40">
        <f>SUM(J7:J9)</f>
        <v>2202</v>
      </c>
      <c r="K6" s="90">
        <f>SUM(K7:K9)</f>
        <v>2878</v>
      </c>
      <c r="L6" s="90">
        <f>SUM(L7:L9)</f>
        <v>2637</v>
      </c>
      <c r="M6" s="91">
        <f>SUM(M7:M9)</f>
        <v>3008</v>
      </c>
      <c r="N6" s="191">
        <f t="shared" si="3"/>
        <v>96</v>
      </c>
      <c r="O6" s="71">
        <f aca="true" t="shared" si="8" ref="O6:W6">SUM(O7:O9)</f>
        <v>16</v>
      </c>
      <c r="P6" s="91">
        <f t="shared" si="8"/>
        <v>24</v>
      </c>
      <c r="Q6" s="91">
        <f t="shared" si="8"/>
        <v>24</v>
      </c>
      <c r="R6" s="91">
        <f t="shared" si="8"/>
        <v>32</v>
      </c>
      <c r="S6" s="273">
        <f t="shared" si="5"/>
        <v>0</v>
      </c>
      <c r="T6" s="91">
        <f t="shared" si="8"/>
        <v>0</v>
      </c>
      <c r="U6" s="91">
        <f t="shared" si="8"/>
        <v>0</v>
      </c>
      <c r="V6" s="91">
        <f t="shared" si="8"/>
        <v>0</v>
      </c>
      <c r="W6" s="36">
        <f t="shared" si="8"/>
        <v>0</v>
      </c>
      <c r="X6" s="249">
        <f t="shared" si="6"/>
        <v>0</v>
      </c>
      <c r="Y6" s="242">
        <f t="shared" si="7"/>
        <v>0</v>
      </c>
    </row>
    <row r="7" spans="1:25" ht="15" customHeight="1">
      <c r="A7" s="8" t="s">
        <v>51</v>
      </c>
      <c r="B7" s="77" t="s">
        <v>52</v>
      </c>
      <c r="C7" s="227">
        <f t="shared" si="0"/>
        <v>0</v>
      </c>
      <c r="D7" s="39">
        <f t="shared" si="1"/>
        <v>0</v>
      </c>
      <c r="E7" s="41"/>
      <c r="F7" s="42"/>
      <c r="G7" s="42"/>
      <c r="H7" s="181"/>
      <c r="I7" s="160">
        <f t="shared" si="2"/>
        <v>0</v>
      </c>
      <c r="J7" s="41"/>
      <c r="K7" s="63"/>
      <c r="L7" s="63"/>
      <c r="M7" s="174"/>
      <c r="N7" s="186">
        <f t="shared" si="3"/>
        <v>0</v>
      </c>
      <c r="O7" s="114"/>
      <c r="P7" s="95"/>
      <c r="Q7" s="95"/>
      <c r="R7" s="97"/>
      <c r="S7" s="274">
        <f t="shared" si="5"/>
        <v>0</v>
      </c>
      <c r="T7" s="283"/>
      <c r="U7" s="95"/>
      <c r="V7" s="97"/>
      <c r="W7" s="16"/>
      <c r="X7" s="250">
        <f t="shared" si="6"/>
        <v>0</v>
      </c>
      <c r="Y7" s="243">
        <f t="shared" si="7"/>
        <v>0</v>
      </c>
    </row>
    <row r="8" spans="1:25" ht="15" customHeight="1">
      <c r="A8" s="4" t="s">
        <v>53</v>
      </c>
      <c r="B8" s="78" t="s">
        <v>88</v>
      </c>
      <c r="C8" s="217">
        <f t="shared" si="0"/>
        <v>7280</v>
      </c>
      <c r="D8" s="159">
        <f>E8+F8+G8+H8</f>
        <v>0</v>
      </c>
      <c r="E8" s="46"/>
      <c r="F8" s="47"/>
      <c r="G8" s="47"/>
      <c r="H8" s="165"/>
      <c r="I8" s="159">
        <f t="shared" si="2"/>
        <v>7280</v>
      </c>
      <c r="J8" s="46">
        <v>1422</v>
      </c>
      <c r="K8" s="47">
        <v>1903</v>
      </c>
      <c r="L8" s="47">
        <v>1662</v>
      </c>
      <c r="M8" s="165">
        <v>2293</v>
      </c>
      <c r="N8" s="184">
        <f>SUM(O8:R8)</f>
        <v>96</v>
      </c>
      <c r="O8" s="107">
        <v>16</v>
      </c>
      <c r="P8" s="93">
        <v>24</v>
      </c>
      <c r="Q8" s="93">
        <v>24</v>
      </c>
      <c r="R8" s="94">
        <v>32</v>
      </c>
      <c r="S8" s="275">
        <f t="shared" si="5"/>
        <v>0</v>
      </c>
      <c r="T8" s="262"/>
      <c r="U8" s="93"/>
      <c r="V8" s="94"/>
      <c r="W8" s="17"/>
      <c r="X8" s="251">
        <f t="shared" si="6"/>
        <v>0</v>
      </c>
      <c r="Y8" s="244">
        <f t="shared" si="7"/>
        <v>0</v>
      </c>
    </row>
    <row r="9" spans="1:25" ht="15" customHeight="1" thickBot="1">
      <c r="A9" s="8" t="s">
        <v>54</v>
      </c>
      <c r="B9" s="77" t="s">
        <v>55</v>
      </c>
      <c r="C9" s="234">
        <f t="shared" si="0"/>
        <v>3445</v>
      </c>
      <c r="D9" s="39">
        <f t="shared" si="1"/>
        <v>0</v>
      </c>
      <c r="E9" s="49"/>
      <c r="F9" s="50"/>
      <c r="G9" s="50"/>
      <c r="H9" s="168"/>
      <c r="I9" s="161">
        <f t="shared" si="2"/>
        <v>3445</v>
      </c>
      <c r="J9" s="49">
        <v>780</v>
      </c>
      <c r="K9" s="60">
        <v>975</v>
      </c>
      <c r="L9" s="60">
        <v>975</v>
      </c>
      <c r="M9" s="170">
        <v>715</v>
      </c>
      <c r="N9" s="187">
        <f t="shared" si="3"/>
        <v>0</v>
      </c>
      <c r="O9" s="108"/>
      <c r="P9" s="104"/>
      <c r="Q9" s="104"/>
      <c r="R9" s="105"/>
      <c r="S9" s="276">
        <f t="shared" si="5"/>
        <v>0</v>
      </c>
      <c r="T9" s="284"/>
      <c r="U9" s="104"/>
      <c r="V9" s="105"/>
      <c r="W9" s="106"/>
      <c r="X9" s="252">
        <f t="shared" si="6"/>
        <v>0</v>
      </c>
      <c r="Y9" s="257">
        <f t="shared" si="7"/>
        <v>0</v>
      </c>
    </row>
    <row r="10" spans="1:25" ht="15.75" customHeight="1" thickBot="1">
      <c r="A10" s="9" t="s">
        <v>18</v>
      </c>
      <c r="B10" s="79" t="s">
        <v>56</v>
      </c>
      <c r="C10" s="226">
        <f t="shared" si="0"/>
        <v>3239</v>
      </c>
      <c r="D10" s="52">
        <f t="shared" si="1"/>
        <v>0</v>
      </c>
      <c r="E10" s="37">
        <f>SUM(E11:E13)</f>
        <v>0</v>
      </c>
      <c r="F10" s="128">
        <f>SUM(F11:F13)</f>
        <v>0</v>
      </c>
      <c r="G10" s="128">
        <f>SUM(G11:G13)</f>
        <v>0</v>
      </c>
      <c r="H10" s="92">
        <f>SUM(H11:H13)</f>
        <v>0</v>
      </c>
      <c r="I10" s="52">
        <f t="shared" si="2"/>
        <v>3239</v>
      </c>
      <c r="J10" s="37">
        <f>SUM(J11:J13)</f>
        <v>593</v>
      </c>
      <c r="K10" s="128">
        <f>SUM(K11:K13)</f>
        <v>829</v>
      </c>
      <c r="L10" s="128">
        <f>SUM(L11:L13)</f>
        <v>830</v>
      </c>
      <c r="M10" s="92">
        <f>SUM(M11:M13)</f>
        <v>987</v>
      </c>
      <c r="N10" s="191">
        <f t="shared" si="3"/>
        <v>29</v>
      </c>
      <c r="O10" s="70">
        <f aca="true" t="shared" si="9" ref="O10:W10">SUM(O11:O13)</f>
        <v>6</v>
      </c>
      <c r="P10" s="92">
        <f t="shared" si="9"/>
        <v>9</v>
      </c>
      <c r="Q10" s="92">
        <f t="shared" si="9"/>
        <v>9</v>
      </c>
      <c r="R10" s="92">
        <f t="shared" si="9"/>
        <v>5</v>
      </c>
      <c r="S10" s="273">
        <f t="shared" si="5"/>
        <v>0</v>
      </c>
      <c r="T10" s="92">
        <f t="shared" si="9"/>
        <v>0</v>
      </c>
      <c r="U10" s="92">
        <f t="shared" si="9"/>
        <v>0</v>
      </c>
      <c r="V10" s="92">
        <f t="shared" si="9"/>
        <v>0</v>
      </c>
      <c r="W10" s="52">
        <f t="shared" si="9"/>
        <v>0</v>
      </c>
      <c r="X10" s="249">
        <f t="shared" si="6"/>
        <v>0</v>
      </c>
      <c r="Y10" s="242">
        <f t="shared" si="7"/>
        <v>0</v>
      </c>
    </row>
    <row r="11" spans="1:25" ht="15.75" customHeight="1">
      <c r="A11" s="6" t="s">
        <v>57</v>
      </c>
      <c r="B11" s="80" t="s">
        <v>58</v>
      </c>
      <c r="C11" s="227">
        <f t="shared" si="0"/>
        <v>0</v>
      </c>
      <c r="D11" s="39">
        <f t="shared" si="1"/>
        <v>0</v>
      </c>
      <c r="E11" s="38"/>
      <c r="F11" s="240"/>
      <c r="G11" s="240"/>
      <c r="H11" s="241"/>
      <c r="I11" s="160">
        <f t="shared" si="2"/>
        <v>0</v>
      </c>
      <c r="J11" s="38"/>
      <c r="K11" s="195"/>
      <c r="L11" s="195"/>
      <c r="M11" s="196"/>
      <c r="N11" s="186">
        <f t="shared" si="3"/>
        <v>0</v>
      </c>
      <c r="O11" s="114"/>
      <c r="P11" s="95"/>
      <c r="Q11" s="95"/>
      <c r="R11" s="97"/>
      <c r="S11" s="274">
        <f t="shared" si="5"/>
        <v>0</v>
      </c>
      <c r="T11" s="283"/>
      <c r="U11" s="95"/>
      <c r="V11" s="97"/>
      <c r="W11" s="16"/>
      <c r="X11" s="250">
        <f t="shared" si="6"/>
        <v>0</v>
      </c>
      <c r="Y11" s="243">
        <f t="shared" si="7"/>
        <v>0</v>
      </c>
    </row>
    <row r="12" spans="1:25" ht="15.75" customHeight="1">
      <c r="A12" s="4" t="s">
        <v>59</v>
      </c>
      <c r="B12" s="81" t="s">
        <v>89</v>
      </c>
      <c r="C12" s="217">
        <f t="shared" si="0"/>
        <v>2199</v>
      </c>
      <c r="D12" s="159">
        <f t="shared" si="1"/>
        <v>0</v>
      </c>
      <c r="E12" s="182"/>
      <c r="F12" s="55"/>
      <c r="G12" s="55"/>
      <c r="H12" s="167"/>
      <c r="I12" s="159">
        <f t="shared" si="2"/>
        <v>2199</v>
      </c>
      <c r="J12" s="182">
        <v>357</v>
      </c>
      <c r="K12" s="55">
        <v>535</v>
      </c>
      <c r="L12" s="55">
        <v>536</v>
      </c>
      <c r="M12" s="167">
        <v>771</v>
      </c>
      <c r="N12" s="184">
        <f t="shared" si="3"/>
        <v>29</v>
      </c>
      <c r="O12" s="107">
        <v>6</v>
      </c>
      <c r="P12" s="93">
        <v>9</v>
      </c>
      <c r="Q12" s="93">
        <v>9</v>
      </c>
      <c r="R12" s="94">
        <v>5</v>
      </c>
      <c r="S12" s="275">
        <f t="shared" si="5"/>
        <v>0</v>
      </c>
      <c r="T12" s="262"/>
      <c r="U12" s="93"/>
      <c r="V12" s="94"/>
      <c r="W12" s="17"/>
      <c r="X12" s="251">
        <f t="shared" si="6"/>
        <v>0</v>
      </c>
      <c r="Y12" s="244">
        <f t="shared" si="7"/>
        <v>0</v>
      </c>
    </row>
    <row r="13" spans="1:25" ht="15.75" customHeight="1" thickBot="1">
      <c r="A13" s="7" t="s">
        <v>60</v>
      </c>
      <c r="B13" s="82" t="s">
        <v>61</v>
      </c>
      <c r="C13" s="234">
        <f t="shared" si="0"/>
        <v>1040</v>
      </c>
      <c r="D13" s="39">
        <f t="shared" si="1"/>
        <v>0</v>
      </c>
      <c r="E13" s="192"/>
      <c r="F13" s="228"/>
      <c r="G13" s="228"/>
      <c r="H13" s="229"/>
      <c r="I13" s="161">
        <f t="shared" si="2"/>
        <v>1040</v>
      </c>
      <c r="J13" s="192">
        <v>236</v>
      </c>
      <c r="K13" s="193">
        <v>294</v>
      </c>
      <c r="L13" s="193">
        <v>294</v>
      </c>
      <c r="M13" s="194">
        <v>216</v>
      </c>
      <c r="N13" s="187">
        <f t="shared" si="3"/>
        <v>0</v>
      </c>
      <c r="O13" s="108"/>
      <c r="P13" s="104"/>
      <c r="Q13" s="104"/>
      <c r="R13" s="105"/>
      <c r="S13" s="276">
        <f t="shared" si="5"/>
        <v>0</v>
      </c>
      <c r="T13" s="284"/>
      <c r="U13" s="104"/>
      <c r="V13" s="105"/>
      <c r="W13" s="106"/>
      <c r="X13" s="252">
        <f t="shared" si="6"/>
        <v>0</v>
      </c>
      <c r="Y13" s="257">
        <f t="shared" si="7"/>
        <v>0</v>
      </c>
    </row>
    <row r="14" spans="1:25" ht="15.75" customHeight="1" thickBot="1">
      <c r="A14" s="9" t="s">
        <v>19</v>
      </c>
      <c r="B14" s="83" t="s">
        <v>62</v>
      </c>
      <c r="C14" s="226">
        <f t="shared" si="0"/>
        <v>2615</v>
      </c>
      <c r="D14" s="36">
        <f>SUM(E14:H14)</f>
        <v>2615</v>
      </c>
      <c r="E14" s="40">
        <f>E15+E17+E33+E26</f>
        <v>776</v>
      </c>
      <c r="F14" s="40">
        <f>F15+F17+F33+F26</f>
        <v>673</v>
      </c>
      <c r="G14" s="40">
        <f>G15+G17+G33+G26</f>
        <v>571</v>
      </c>
      <c r="H14" s="40">
        <f>H15+H17+H33+H26</f>
        <v>595</v>
      </c>
      <c r="I14" s="40">
        <f>I15+I17+I26+I33</f>
        <v>0</v>
      </c>
      <c r="J14" s="40">
        <f>J15+J17+J26+J33</f>
        <v>0</v>
      </c>
      <c r="K14" s="40">
        <f>K15+K17+K26+K33</f>
        <v>0</v>
      </c>
      <c r="L14" s="90">
        <f>L15+L17+L26+L33</f>
        <v>0</v>
      </c>
      <c r="M14" s="91">
        <f>M15+M17+M26+M33</f>
        <v>0</v>
      </c>
      <c r="N14" s="52">
        <f t="shared" si="3"/>
        <v>0</v>
      </c>
      <c r="O14" s="71">
        <f>O15+O17+O26+O33</f>
        <v>0</v>
      </c>
      <c r="P14" s="91">
        <f>P15+P17+P26+P33</f>
        <v>0</v>
      </c>
      <c r="Q14" s="91">
        <f>Q15+Q17+Q26+Q33</f>
        <v>0</v>
      </c>
      <c r="R14" s="91">
        <f>R15+R17+R26+R33</f>
        <v>0</v>
      </c>
      <c r="S14" s="92">
        <f t="shared" si="5"/>
        <v>0</v>
      </c>
      <c r="T14" s="91">
        <f aca="true" t="shared" si="10" ref="T14:Y14">T15+T17+T26+T33</f>
        <v>0</v>
      </c>
      <c r="U14" s="91">
        <f t="shared" si="10"/>
        <v>0</v>
      </c>
      <c r="V14" s="91">
        <f t="shared" si="10"/>
        <v>0</v>
      </c>
      <c r="W14" s="36">
        <f t="shared" si="10"/>
        <v>0</v>
      </c>
      <c r="X14" s="248">
        <f t="shared" si="10"/>
        <v>2246</v>
      </c>
      <c r="Y14" s="248">
        <f t="shared" si="10"/>
        <v>2246</v>
      </c>
    </row>
    <row r="15" spans="1:25" ht="15" customHeight="1" thickBot="1">
      <c r="A15" s="9" t="s">
        <v>6</v>
      </c>
      <c r="B15" s="83" t="s">
        <v>63</v>
      </c>
      <c r="C15" s="226">
        <f t="shared" si="0"/>
        <v>14</v>
      </c>
      <c r="D15" s="39">
        <f>E15+F15+G15+H15</f>
        <v>14</v>
      </c>
      <c r="E15" s="40">
        <f>E16</f>
        <v>4</v>
      </c>
      <c r="F15" s="90">
        <f>F16</f>
        <v>4</v>
      </c>
      <c r="G15" s="90">
        <f>G16</f>
        <v>3</v>
      </c>
      <c r="H15" s="91">
        <f>H16</f>
        <v>3</v>
      </c>
      <c r="I15" s="52">
        <f t="shared" si="2"/>
        <v>0</v>
      </c>
      <c r="J15" s="40">
        <f>J16</f>
        <v>0</v>
      </c>
      <c r="K15" s="90">
        <f>K16</f>
        <v>0</v>
      </c>
      <c r="L15" s="90">
        <f>L16</f>
        <v>0</v>
      </c>
      <c r="M15" s="91">
        <f>M16</f>
        <v>0</v>
      </c>
      <c r="N15" s="52">
        <f t="shared" si="3"/>
        <v>0</v>
      </c>
      <c r="O15" s="71">
        <f aca="true" t="shared" si="11" ref="O15:W15">O16</f>
        <v>0</v>
      </c>
      <c r="P15" s="91">
        <f t="shared" si="11"/>
        <v>0</v>
      </c>
      <c r="Q15" s="91">
        <f t="shared" si="11"/>
        <v>0</v>
      </c>
      <c r="R15" s="91">
        <f t="shared" si="11"/>
        <v>0</v>
      </c>
      <c r="S15" s="92">
        <f t="shared" si="5"/>
        <v>0</v>
      </c>
      <c r="T15" s="91">
        <f t="shared" si="11"/>
        <v>0</v>
      </c>
      <c r="U15" s="91">
        <f t="shared" si="11"/>
        <v>0</v>
      </c>
      <c r="V15" s="91">
        <f t="shared" si="11"/>
        <v>0</v>
      </c>
      <c r="W15" s="36">
        <f t="shared" si="11"/>
        <v>0</v>
      </c>
      <c r="X15" s="248">
        <f>X16</f>
        <v>14</v>
      </c>
      <c r="Y15" s="248">
        <f>Y16</f>
        <v>14</v>
      </c>
    </row>
    <row r="16" spans="1:25" ht="15" customHeight="1" thickBot="1">
      <c r="A16" s="6" t="s">
        <v>64</v>
      </c>
      <c r="B16" s="35" t="s">
        <v>65</v>
      </c>
      <c r="C16" s="225">
        <f t="shared" si="0"/>
        <v>14</v>
      </c>
      <c r="D16" s="52">
        <f>SUM(E16:W16)</f>
        <v>14</v>
      </c>
      <c r="E16" s="158">
        <v>4</v>
      </c>
      <c r="F16" s="237">
        <v>4</v>
      </c>
      <c r="G16" s="237">
        <v>3</v>
      </c>
      <c r="H16" s="238">
        <v>3</v>
      </c>
      <c r="I16" s="52">
        <f t="shared" si="2"/>
        <v>0</v>
      </c>
      <c r="J16" s="158"/>
      <c r="K16" s="237"/>
      <c r="L16" s="237"/>
      <c r="M16" s="238"/>
      <c r="N16" s="191">
        <f t="shared" si="3"/>
        <v>0</v>
      </c>
      <c r="O16" s="115"/>
      <c r="P16" s="210"/>
      <c r="Q16" s="210"/>
      <c r="R16" s="239"/>
      <c r="S16" s="273">
        <f t="shared" si="5"/>
        <v>0</v>
      </c>
      <c r="T16" s="285"/>
      <c r="U16" s="210"/>
      <c r="V16" s="239"/>
      <c r="W16" s="29"/>
      <c r="X16" s="249">
        <f t="shared" si="6"/>
        <v>14</v>
      </c>
      <c r="Y16" s="242">
        <f t="shared" si="7"/>
        <v>14</v>
      </c>
    </row>
    <row r="17" spans="1:25" ht="14.25" customHeight="1" thickBot="1">
      <c r="A17" s="9" t="s">
        <v>7</v>
      </c>
      <c r="B17" s="83" t="s">
        <v>66</v>
      </c>
      <c r="C17" s="226">
        <f t="shared" si="0"/>
        <v>2072</v>
      </c>
      <c r="D17" s="52">
        <f>SUM(E17:H17)</f>
        <v>2072</v>
      </c>
      <c r="E17" s="40">
        <f>SUM(E18:E25)</f>
        <v>520</v>
      </c>
      <c r="F17" s="40">
        <f>SUM(F18:F25)</f>
        <v>519</v>
      </c>
      <c r="G17" s="40">
        <f>SUM(G18:G25)</f>
        <v>517</v>
      </c>
      <c r="H17" s="40">
        <f>SUM(H18:H25)</f>
        <v>516</v>
      </c>
      <c r="I17" s="52">
        <f t="shared" si="2"/>
        <v>0</v>
      </c>
      <c r="J17" s="40">
        <f>SUM(J18:J23)</f>
        <v>0</v>
      </c>
      <c r="K17" s="90">
        <f>SUM(K18:K23)</f>
        <v>0</v>
      </c>
      <c r="L17" s="90">
        <f>SUM(L18:L23)</f>
        <v>0</v>
      </c>
      <c r="M17" s="91">
        <f>SUM(M18:M23)</f>
        <v>0</v>
      </c>
      <c r="N17" s="52">
        <f t="shared" si="3"/>
        <v>0</v>
      </c>
      <c r="O17" s="71">
        <f aca="true" t="shared" si="12" ref="O17:W17">SUM(O18:O23)</f>
        <v>0</v>
      </c>
      <c r="P17" s="91">
        <f t="shared" si="12"/>
        <v>0</v>
      </c>
      <c r="Q17" s="91">
        <f t="shared" si="12"/>
        <v>0</v>
      </c>
      <c r="R17" s="91">
        <f t="shared" si="12"/>
        <v>0</v>
      </c>
      <c r="S17" s="92">
        <f t="shared" si="5"/>
        <v>0</v>
      </c>
      <c r="T17" s="91">
        <f t="shared" si="12"/>
        <v>0</v>
      </c>
      <c r="U17" s="91">
        <f t="shared" si="12"/>
        <v>0</v>
      </c>
      <c r="V17" s="91">
        <f t="shared" si="12"/>
        <v>0</v>
      </c>
      <c r="W17" s="36">
        <f t="shared" si="12"/>
        <v>0</v>
      </c>
      <c r="X17" s="248">
        <f>SUM(X18:X25)</f>
        <v>2072</v>
      </c>
      <c r="Y17" s="248">
        <f>SUM(Y18:Y25)</f>
        <v>2072</v>
      </c>
    </row>
    <row r="18" spans="1:25" ht="14.25" customHeight="1">
      <c r="A18" s="6" t="s">
        <v>20</v>
      </c>
      <c r="B18" s="23" t="s">
        <v>94</v>
      </c>
      <c r="C18" s="207">
        <f t="shared" si="0"/>
        <v>790</v>
      </c>
      <c r="D18" s="160">
        <f>SUM(E18:W18)</f>
        <v>790</v>
      </c>
      <c r="E18" s="56">
        <v>198</v>
      </c>
      <c r="F18" s="57">
        <v>198</v>
      </c>
      <c r="G18" s="57">
        <v>197</v>
      </c>
      <c r="H18" s="57">
        <v>197</v>
      </c>
      <c r="I18" s="195">
        <f t="shared" si="2"/>
        <v>0</v>
      </c>
      <c r="J18" s="57"/>
      <c r="K18" s="57"/>
      <c r="L18" s="57"/>
      <c r="M18" s="57"/>
      <c r="N18" s="235">
        <f t="shared" si="3"/>
        <v>0</v>
      </c>
      <c r="O18" s="95"/>
      <c r="P18" s="95"/>
      <c r="Q18" s="95"/>
      <c r="R18" s="95"/>
      <c r="S18" s="277">
        <f t="shared" si="5"/>
        <v>0</v>
      </c>
      <c r="T18" s="283"/>
      <c r="U18" s="95"/>
      <c r="V18" s="95"/>
      <c r="W18" s="96"/>
      <c r="X18" s="250">
        <f t="shared" si="6"/>
        <v>790</v>
      </c>
      <c r="Y18" s="243">
        <f t="shared" si="7"/>
        <v>790</v>
      </c>
    </row>
    <row r="19" spans="1:25" ht="14.25" customHeight="1">
      <c r="A19" s="6" t="s">
        <v>93</v>
      </c>
      <c r="B19" s="20" t="s">
        <v>95</v>
      </c>
      <c r="C19" s="208">
        <f t="shared" si="0"/>
        <v>0</v>
      </c>
      <c r="D19" s="159">
        <f aca="true" t="shared" si="13" ref="D19:D25">SUM(E19:W19)</f>
        <v>0</v>
      </c>
      <c r="E19" s="46"/>
      <c r="F19" s="47"/>
      <c r="G19" s="47"/>
      <c r="H19" s="47"/>
      <c r="I19" s="54">
        <f t="shared" si="2"/>
        <v>0</v>
      </c>
      <c r="J19" s="47"/>
      <c r="K19" s="47"/>
      <c r="L19" s="47"/>
      <c r="M19" s="47"/>
      <c r="N19" s="55">
        <f t="shared" si="3"/>
        <v>0</v>
      </c>
      <c r="O19" s="93"/>
      <c r="P19" s="93"/>
      <c r="Q19" s="93"/>
      <c r="R19" s="93"/>
      <c r="S19" s="167">
        <f t="shared" si="5"/>
        <v>0</v>
      </c>
      <c r="T19" s="262"/>
      <c r="U19" s="93"/>
      <c r="V19" s="93"/>
      <c r="W19" s="100"/>
      <c r="X19" s="251">
        <f t="shared" si="6"/>
        <v>0</v>
      </c>
      <c r="Y19" s="244">
        <f t="shared" si="7"/>
        <v>0</v>
      </c>
    </row>
    <row r="20" spans="1:25" ht="15" customHeight="1">
      <c r="A20" s="4" t="s">
        <v>21</v>
      </c>
      <c r="B20" s="22" t="s">
        <v>67</v>
      </c>
      <c r="C20" s="208">
        <f t="shared" si="0"/>
        <v>0</v>
      </c>
      <c r="D20" s="159">
        <f t="shared" si="13"/>
        <v>0</v>
      </c>
      <c r="E20" s="46"/>
      <c r="F20" s="47"/>
      <c r="G20" s="47"/>
      <c r="H20" s="47"/>
      <c r="I20" s="54">
        <f t="shared" si="2"/>
        <v>0</v>
      </c>
      <c r="J20" s="47"/>
      <c r="K20" s="47"/>
      <c r="L20" s="47"/>
      <c r="M20" s="47"/>
      <c r="N20" s="55">
        <f t="shared" si="3"/>
        <v>0</v>
      </c>
      <c r="O20" s="93"/>
      <c r="P20" s="93"/>
      <c r="Q20" s="93"/>
      <c r="R20" s="93"/>
      <c r="S20" s="167">
        <f t="shared" si="5"/>
        <v>0</v>
      </c>
      <c r="T20" s="262"/>
      <c r="U20" s="93"/>
      <c r="V20" s="93"/>
      <c r="W20" s="100"/>
      <c r="X20" s="251">
        <f t="shared" si="6"/>
        <v>0</v>
      </c>
      <c r="Y20" s="244">
        <f t="shared" si="7"/>
        <v>0</v>
      </c>
    </row>
    <row r="21" spans="1:25" ht="19.5" customHeight="1">
      <c r="A21" s="4" t="s">
        <v>22</v>
      </c>
      <c r="B21" s="22" t="s">
        <v>68</v>
      </c>
      <c r="C21" s="208">
        <f t="shared" si="0"/>
        <v>1185</v>
      </c>
      <c r="D21" s="159">
        <f t="shared" si="13"/>
        <v>1185</v>
      </c>
      <c r="E21" s="46">
        <v>297</v>
      </c>
      <c r="F21" s="47">
        <v>296</v>
      </c>
      <c r="G21" s="47">
        <v>296</v>
      </c>
      <c r="H21" s="47">
        <v>296</v>
      </c>
      <c r="I21" s="54">
        <f t="shared" si="2"/>
        <v>0</v>
      </c>
      <c r="J21" s="47"/>
      <c r="K21" s="47"/>
      <c r="L21" s="47"/>
      <c r="M21" s="47"/>
      <c r="N21" s="55">
        <f t="shared" si="3"/>
        <v>0</v>
      </c>
      <c r="O21" s="93"/>
      <c r="P21" s="93"/>
      <c r="Q21" s="93"/>
      <c r="R21" s="93"/>
      <c r="S21" s="167">
        <f t="shared" si="5"/>
        <v>0</v>
      </c>
      <c r="T21" s="262"/>
      <c r="U21" s="93"/>
      <c r="V21" s="93"/>
      <c r="W21" s="100"/>
      <c r="X21" s="251">
        <f t="shared" si="6"/>
        <v>1185</v>
      </c>
      <c r="Y21" s="244">
        <f t="shared" si="7"/>
        <v>1185</v>
      </c>
    </row>
    <row r="22" spans="1:25" ht="13.5" customHeight="1">
      <c r="A22" s="4" t="s">
        <v>69</v>
      </c>
      <c r="B22" s="22" t="s">
        <v>70</v>
      </c>
      <c r="C22" s="208">
        <f t="shared" si="0"/>
        <v>42</v>
      </c>
      <c r="D22" s="159">
        <f t="shared" si="13"/>
        <v>42</v>
      </c>
      <c r="E22" s="46">
        <v>11</v>
      </c>
      <c r="F22" s="47">
        <v>11</v>
      </c>
      <c r="G22" s="47">
        <v>10</v>
      </c>
      <c r="H22" s="47">
        <v>10</v>
      </c>
      <c r="I22" s="54">
        <f t="shared" si="2"/>
        <v>0</v>
      </c>
      <c r="J22" s="47"/>
      <c r="K22" s="47"/>
      <c r="L22" s="47"/>
      <c r="M22" s="47"/>
      <c r="N22" s="55">
        <f t="shared" si="3"/>
        <v>0</v>
      </c>
      <c r="O22" s="93"/>
      <c r="P22" s="93"/>
      <c r="Q22" s="93"/>
      <c r="R22" s="93"/>
      <c r="S22" s="167">
        <f t="shared" si="5"/>
        <v>0</v>
      </c>
      <c r="T22" s="262"/>
      <c r="U22" s="93"/>
      <c r="V22" s="93"/>
      <c r="W22" s="100"/>
      <c r="X22" s="251">
        <f t="shared" si="6"/>
        <v>42</v>
      </c>
      <c r="Y22" s="244">
        <f t="shared" si="7"/>
        <v>42</v>
      </c>
    </row>
    <row r="23" spans="1:25" ht="15" customHeight="1">
      <c r="A23" s="7" t="s">
        <v>24</v>
      </c>
      <c r="B23" s="21" t="s">
        <v>71</v>
      </c>
      <c r="C23" s="209">
        <f t="shared" si="0"/>
        <v>15</v>
      </c>
      <c r="D23" s="159">
        <f t="shared" si="13"/>
        <v>15</v>
      </c>
      <c r="E23" s="46">
        <v>4</v>
      </c>
      <c r="F23" s="47">
        <v>4</v>
      </c>
      <c r="G23" s="47">
        <v>4</v>
      </c>
      <c r="H23" s="47">
        <v>3</v>
      </c>
      <c r="I23" s="54">
        <f t="shared" si="2"/>
        <v>0</v>
      </c>
      <c r="J23" s="47"/>
      <c r="K23" s="47"/>
      <c r="L23" s="47"/>
      <c r="M23" s="47"/>
      <c r="N23" s="55">
        <f t="shared" si="3"/>
        <v>0</v>
      </c>
      <c r="O23" s="93"/>
      <c r="P23" s="93"/>
      <c r="Q23" s="93"/>
      <c r="R23" s="93"/>
      <c r="S23" s="167">
        <f t="shared" si="5"/>
        <v>0</v>
      </c>
      <c r="T23" s="262"/>
      <c r="U23" s="93"/>
      <c r="V23" s="93"/>
      <c r="W23" s="100"/>
      <c r="X23" s="251">
        <f t="shared" si="6"/>
        <v>15</v>
      </c>
      <c r="Y23" s="244">
        <f t="shared" si="7"/>
        <v>15</v>
      </c>
    </row>
    <row r="24" spans="1:25" ht="15" customHeight="1">
      <c r="A24" s="4" t="s">
        <v>23</v>
      </c>
      <c r="B24" s="22" t="s">
        <v>123</v>
      </c>
      <c r="C24" s="208"/>
      <c r="D24" s="159">
        <f t="shared" si="13"/>
        <v>0</v>
      </c>
      <c r="E24" s="46"/>
      <c r="F24" s="47"/>
      <c r="G24" s="47"/>
      <c r="H24" s="47"/>
      <c r="I24" s="54"/>
      <c r="J24" s="47"/>
      <c r="K24" s="47"/>
      <c r="L24" s="47"/>
      <c r="M24" s="47"/>
      <c r="N24" s="55">
        <f t="shared" si="3"/>
        <v>0</v>
      </c>
      <c r="O24" s="93"/>
      <c r="P24" s="93"/>
      <c r="Q24" s="93"/>
      <c r="R24" s="93"/>
      <c r="S24" s="167"/>
      <c r="T24" s="262"/>
      <c r="U24" s="93"/>
      <c r="V24" s="93"/>
      <c r="W24" s="100"/>
      <c r="X24" s="251">
        <f t="shared" si="6"/>
        <v>0</v>
      </c>
      <c r="Y24" s="244">
        <f t="shared" si="7"/>
        <v>0</v>
      </c>
    </row>
    <row r="25" spans="1:25" ht="15" customHeight="1" thickBot="1">
      <c r="A25" s="4" t="s">
        <v>125</v>
      </c>
      <c r="B25" s="21" t="s">
        <v>124</v>
      </c>
      <c r="C25" s="209"/>
      <c r="D25" s="161">
        <f t="shared" si="13"/>
        <v>40</v>
      </c>
      <c r="E25" s="73">
        <v>10</v>
      </c>
      <c r="F25" s="67">
        <v>10</v>
      </c>
      <c r="G25" s="67">
        <v>10</v>
      </c>
      <c r="H25" s="67">
        <v>10</v>
      </c>
      <c r="I25" s="124"/>
      <c r="J25" s="67"/>
      <c r="K25" s="67"/>
      <c r="L25" s="67"/>
      <c r="M25" s="67"/>
      <c r="N25" s="124">
        <f t="shared" si="3"/>
        <v>0</v>
      </c>
      <c r="O25" s="101"/>
      <c r="P25" s="101"/>
      <c r="Q25" s="101"/>
      <c r="R25" s="101"/>
      <c r="S25" s="261"/>
      <c r="T25" s="263"/>
      <c r="U25" s="101"/>
      <c r="V25" s="101"/>
      <c r="W25" s="102"/>
      <c r="X25" s="253">
        <f t="shared" si="6"/>
        <v>40</v>
      </c>
      <c r="Y25" s="245">
        <f t="shared" si="7"/>
        <v>40</v>
      </c>
    </row>
    <row r="26" spans="1:25" ht="15" customHeight="1" thickBot="1">
      <c r="A26" s="28" t="s">
        <v>25</v>
      </c>
      <c r="B26" s="83" t="s">
        <v>72</v>
      </c>
      <c r="C26" s="226">
        <f t="shared" si="0"/>
        <v>160</v>
      </c>
      <c r="D26" s="52">
        <f>SUM(E26:H26)</f>
        <v>160</v>
      </c>
      <c r="E26" s="212">
        <f>SUM(E27:E32)</f>
        <v>25</v>
      </c>
      <c r="F26" s="212">
        <f>SUM(F27:F32)</f>
        <v>72</v>
      </c>
      <c r="G26" s="212">
        <f>SUM(G27:G32)</f>
        <v>19</v>
      </c>
      <c r="H26" s="212">
        <f>SUM(H27:H32)</f>
        <v>44</v>
      </c>
      <c r="I26" s="236">
        <f t="shared" si="2"/>
        <v>0</v>
      </c>
      <c r="J26" s="223">
        <f aca="true" t="shared" si="14" ref="J26:W26">SUM(J27:J32)</f>
        <v>0</v>
      </c>
      <c r="K26" s="213">
        <f t="shared" si="14"/>
        <v>0</v>
      </c>
      <c r="L26" s="213">
        <f t="shared" si="14"/>
        <v>0</v>
      </c>
      <c r="M26" s="214">
        <f t="shared" si="14"/>
        <v>0</v>
      </c>
      <c r="N26" s="236">
        <f t="shared" si="3"/>
        <v>0</v>
      </c>
      <c r="O26" s="216">
        <f t="shared" si="14"/>
        <v>0</v>
      </c>
      <c r="P26" s="214">
        <f t="shared" si="14"/>
        <v>0</v>
      </c>
      <c r="Q26" s="214">
        <f t="shared" si="14"/>
        <v>0</v>
      </c>
      <c r="R26" s="214">
        <f t="shared" si="14"/>
        <v>0</v>
      </c>
      <c r="S26" s="278">
        <f t="shared" si="5"/>
        <v>0</v>
      </c>
      <c r="T26" s="214">
        <f t="shared" si="14"/>
        <v>0</v>
      </c>
      <c r="U26" s="214">
        <f t="shared" si="14"/>
        <v>0</v>
      </c>
      <c r="V26" s="214">
        <f t="shared" si="14"/>
        <v>0</v>
      </c>
      <c r="W26" s="286">
        <f t="shared" si="14"/>
        <v>0</v>
      </c>
      <c r="X26" s="254">
        <f>SUM(X27:X32)</f>
        <v>160</v>
      </c>
      <c r="Y26" s="254">
        <f>SUM(Y27:Y32)</f>
        <v>160</v>
      </c>
    </row>
    <row r="27" spans="1:25" ht="15" customHeight="1">
      <c r="A27" s="6" t="s">
        <v>26</v>
      </c>
      <c r="B27" s="35" t="s">
        <v>73</v>
      </c>
      <c r="C27" s="227">
        <f t="shared" si="0"/>
        <v>0</v>
      </c>
      <c r="D27" s="160">
        <f aca="true" t="shared" si="15" ref="D27:D32">SUM(E27:W27)</f>
        <v>0</v>
      </c>
      <c r="E27" s="49"/>
      <c r="F27" s="50"/>
      <c r="G27" s="50"/>
      <c r="H27" s="168"/>
      <c r="I27" s="186">
        <f t="shared" si="2"/>
        <v>0</v>
      </c>
      <c r="J27" s="56"/>
      <c r="K27" s="57"/>
      <c r="L27" s="57"/>
      <c r="M27" s="169"/>
      <c r="N27" s="186">
        <f t="shared" si="3"/>
        <v>0</v>
      </c>
      <c r="O27" s="114"/>
      <c r="P27" s="95"/>
      <c r="Q27" s="95"/>
      <c r="R27" s="97"/>
      <c r="S27" s="274">
        <f t="shared" si="5"/>
        <v>0</v>
      </c>
      <c r="T27" s="283"/>
      <c r="U27" s="95"/>
      <c r="V27" s="97"/>
      <c r="W27" s="16"/>
      <c r="X27" s="250">
        <f t="shared" si="6"/>
        <v>0</v>
      </c>
      <c r="Y27" s="243">
        <f t="shared" si="7"/>
        <v>0</v>
      </c>
    </row>
    <row r="28" spans="1:25" ht="15" customHeight="1">
      <c r="A28" s="4" t="s">
        <v>28</v>
      </c>
      <c r="B28" s="33" t="s">
        <v>99</v>
      </c>
      <c r="C28" s="217">
        <f t="shared" si="0"/>
        <v>9</v>
      </c>
      <c r="D28" s="159">
        <f t="shared" si="15"/>
        <v>9</v>
      </c>
      <c r="E28" s="46">
        <v>5</v>
      </c>
      <c r="F28" s="47">
        <v>4</v>
      </c>
      <c r="G28" s="47"/>
      <c r="H28" s="165"/>
      <c r="I28" s="184">
        <f t="shared" si="2"/>
        <v>0</v>
      </c>
      <c r="J28" s="46"/>
      <c r="K28" s="47"/>
      <c r="L28" s="47"/>
      <c r="M28" s="165"/>
      <c r="N28" s="184">
        <f t="shared" si="3"/>
        <v>0</v>
      </c>
      <c r="O28" s="107"/>
      <c r="P28" s="93"/>
      <c r="Q28" s="93"/>
      <c r="R28" s="94"/>
      <c r="S28" s="275">
        <f t="shared" si="5"/>
        <v>0</v>
      </c>
      <c r="T28" s="262"/>
      <c r="U28" s="93"/>
      <c r="V28" s="94"/>
      <c r="W28" s="17"/>
      <c r="X28" s="251">
        <f t="shared" si="6"/>
        <v>9</v>
      </c>
      <c r="Y28" s="244">
        <f t="shared" si="7"/>
        <v>9</v>
      </c>
    </row>
    <row r="29" spans="1:25" ht="16.5" customHeight="1">
      <c r="A29" s="4" t="s">
        <v>29</v>
      </c>
      <c r="B29" s="33" t="s">
        <v>116</v>
      </c>
      <c r="C29" s="217">
        <f t="shared" si="0"/>
        <v>0</v>
      </c>
      <c r="D29" s="159">
        <f t="shared" si="15"/>
        <v>0</v>
      </c>
      <c r="E29" s="46"/>
      <c r="F29" s="47"/>
      <c r="G29" s="47"/>
      <c r="H29" s="165"/>
      <c r="I29" s="184">
        <f t="shared" si="2"/>
        <v>0</v>
      </c>
      <c r="J29" s="46"/>
      <c r="K29" s="47"/>
      <c r="L29" s="47"/>
      <c r="M29" s="165"/>
      <c r="N29" s="184">
        <f t="shared" si="3"/>
        <v>0</v>
      </c>
      <c r="O29" s="107"/>
      <c r="P29" s="93"/>
      <c r="Q29" s="93"/>
      <c r="R29" s="94"/>
      <c r="S29" s="275">
        <f t="shared" si="5"/>
        <v>0</v>
      </c>
      <c r="T29" s="262"/>
      <c r="U29" s="93"/>
      <c r="V29" s="94"/>
      <c r="W29" s="17"/>
      <c r="X29" s="251">
        <f t="shared" si="6"/>
        <v>0</v>
      </c>
      <c r="Y29" s="244">
        <f t="shared" si="7"/>
        <v>0</v>
      </c>
    </row>
    <row r="30" spans="1:25" ht="16.5">
      <c r="A30" s="4" t="s">
        <v>98</v>
      </c>
      <c r="B30" s="33" t="s">
        <v>97</v>
      </c>
      <c r="C30" s="217">
        <f t="shared" si="0"/>
        <v>102</v>
      </c>
      <c r="D30" s="159">
        <f t="shared" si="15"/>
        <v>102</v>
      </c>
      <c r="E30" s="46">
        <v>14</v>
      </c>
      <c r="F30" s="47">
        <v>62</v>
      </c>
      <c r="G30" s="47">
        <v>13</v>
      </c>
      <c r="H30" s="165">
        <v>13</v>
      </c>
      <c r="I30" s="184">
        <f t="shared" si="2"/>
        <v>0</v>
      </c>
      <c r="J30" s="46"/>
      <c r="K30" s="47"/>
      <c r="L30" s="47"/>
      <c r="M30" s="165"/>
      <c r="N30" s="184">
        <f t="shared" si="3"/>
        <v>0</v>
      </c>
      <c r="O30" s="107"/>
      <c r="P30" s="93"/>
      <c r="Q30" s="93"/>
      <c r="R30" s="94"/>
      <c r="S30" s="275">
        <f t="shared" si="5"/>
        <v>0</v>
      </c>
      <c r="T30" s="262"/>
      <c r="U30" s="93"/>
      <c r="V30" s="94"/>
      <c r="W30" s="17"/>
      <c r="X30" s="251">
        <f t="shared" si="6"/>
        <v>102</v>
      </c>
      <c r="Y30" s="244">
        <f t="shared" si="7"/>
        <v>102</v>
      </c>
    </row>
    <row r="31" spans="1:25" ht="15" customHeight="1">
      <c r="A31" s="4" t="s">
        <v>110</v>
      </c>
      <c r="B31" s="33" t="s">
        <v>109</v>
      </c>
      <c r="C31" s="217">
        <f t="shared" si="0"/>
        <v>49</v>
      </c>
      <c r="D31" s="159">
        <f t="shared" si="15"/>
        <v>49</v>
      </c>
      <c r="E31" s="46">
        <v>6</v>
      </c>
      <c r="F31" s="47">
        <v>6</v>
      </c>
      <c r="G31" s="47">
        <v>6</v>
      </c>
      <c r="H31" s="165">
        <v>31</v>
      </c>
      <c r="I31" s="184">
        <f t="shared" si="2"/>
        <v>0</v>
      </c>
      <c r="J31" s="46"/>
      <c r="K31" s="47"/>
      <c r="L31" s="47"/>
      <c r="M31" s="165"/>
      <c r="N31" s="184">
        <f t="shared" si="3"/>
        <v>0</v>
      </c>
      <c r="O31" s="107"/>
      <c r="P31" s="93"/>
      <c r="Q31" s="93"/>
      <c r="R31" s="94"/>
      <c r="S31" s="275">
        <f t="shared" si="5"/>
        <v>0</v>
      </c>
      <c r="T31" s="262"/>
      <c r="U31" s="93"/>
      <c r="V31" s="94"/>
      <c r="W31" s="17"/>
      <c r="X31" s="251">
        <f t="shared" si="6"/>
        <v>49</v>
      </c>
      <c r="Y31" s="244">
        <f t="shared" si="7"/>
        <v>49</v>
      </c>
    </row>
    <row r="32" spans="1:25" ht="15" customHeight="1" thickBot="1">
      <c r="A32" s="7" t="s">
        <v>27</v>
      </c>
      <c r="B32" s="34" t="s">
        <v>96</v>
      </c>
      <c r="C32" s="234">
        <f t="shared" si="0"/>
        <v>0</v>
      </c>
      <c r="D32" s="161">
        <f t="shared" si="15"/>
        <v>0</v>
      </c>
      <c r="E32" s="41"/>
      <c r="F32" s="42"/>
      <c r="G32" s="42"/>
      <c r="H32" s="181"/>
      <c r="I32" s="187">
        <f t="shared" si="2"/>
        <v>0</v>
      </c>
      <c r="J32" s="183"/>
      <c r="K32" s="64"/>
      <c r="L32" s="64"/>
      <c r="M32" s="171"/>
      <c r="N32" s="187">
        <f t="shared" si="3"/>
        <v>0</v>
      </c>
      <c r="O32" s="108"/>
      <c r="P32" s="104"/>
      <c r="Q32" s="104"/>
      <c r="R32" s="105"/>
      <c r="S32" s="276">
        <f t="shared" si="5"/>
        <v>0</v>
      </c>
      <c r="T32" s="284"/>
      <c r="U32" s="104"/>
      <c r="V32" s="105"/>
      <c r="W32" s="106"/>
      <c r="X32" s="252">
        <v>0</v>
      </c>
      <c r="Y32" s="257">
        <v>0</v>
      </c>
    </row>
    <row r="33" spans="1:25" ht="15" customHeight="1" thickBot="1">
      <c r="A33" s="9" t="s">
        <v>30</v>
      </c>
      <c r="B33" s="83" t="s">
        <v>74</v>
      </c>
      <c r="C33" s="226">
        <f t="shared" si="0"/>
        <v>369</v>
      </c>
      <c r="D33" s="52">
        <f>E33+F33+G33+H33</f>
        <v>369</v>
      </c>
      <c r="E33" s="40">
        <f>SUM(E34:E50)</f>
        <v>227</v>
      </c>
      <c r="F33" s="40">
        <f>SUM(F34:F50)</f>
        <v>78</v>
      </c>
      <c r="G33" s="40">
        <f>SUM(G34:G50)</f>
        <v>32</v>
      </c>
      <c r="H33" s="40">
        <f>SUM(H34:H50)</f>
        <v>32</v>
      </c>
      <c r="I33" s="52">
        <f t="shared" si="2"/>
        <v>0</v>
      </c>
      <c r="J33" s="40">
        <f aca="true" t="shared" si="16" ref="J33:W33">SUM(J34:J50)</f>
        <v>0</v>
      </c>
      <c r="K33" s="90">
        <f t="shared" si="16"/>
        <v>0</v>
      </c>
      <c r="L33" s="90">
        <f t="shared" si="16"/>
        <v>0</v>
      </c>
      <c r="M33" s="91">
        <f t="shared" si="16"/>
        <v>0</v>
      </c>
      <c r="N33" s="52">
        <f t="shared" si="3"/>
        <v>0</v>
      </c>
      <c r="O33" s="71">
        <f t="shared" si="16"/>
        <v>0</v>
      </c>
      <c r="P33" s="91">
        <f t="shared" si="16"/>
        <v>0</v>
      </c>
      <c r="Q33" s="91">
        <f t="shared" si="16"/>
        <v>0</v>
      </c>
      <c r="R33" s="91">
        <f t="shared" si="16"/>
        <v>0</v>
      </c>
      <c r="S33" s="92">
        <f t="shared" si="5"/>
        <v>0</v>
      </c>
      <c r="T33" s="91">
        <f t="shared" si="16"/>
        <v>0</v>
      </c>
      <c r="U33" s="91">
        <f t="shared" si="16"/>
        <v>0</v>
      </c>
      <c r="V33" s="91">
        <f t="shared" si="16"/>
        <v>0</v>
      </c>
      <c r="W33" s="36">
        <f t="shared" si="16"/>
        <v>0</v>
      </c>
      <c r="X33" s="248">
        <f>SUM(X34:X50)</f>
        <v>0</v>
      </c>
      <c r="Y33" s="248">
        <f>SUM(Y34:Y50)</f>
        <v>0</v>
      </c>
    </row>
    <row r="34" spans="1:25" ht="15" customHeight="1">
      <c r="A34" s="4" t="s">
        <v>91</v>
      </c>
      <c r="B34" s="35" t="s">
        <v>75</v>
      </c>
      <c r="C34" s="227">
        <f t="shared" si="0"/>
        <v>0</v>
      </c>
      <c r="D34" s="186">
        <f>SUM(E34:H34)</f>
        <v>0</v>
      </c>
      <c r="E34" s="49"/>
      <c r="F34" s="50"/>
      <c r="G34" s="50"/>
      <c r="H34" s="168"/>
      <c r="I34" s="186">
        <f t="shared" si="2"/>
        <v>0</v>
      </c>
      <c r="J34" s="56"/>
      <c r="K34" s="57"/>
      <c r="L34" s="57"/>
      <c r="M34" s="169"/>
      <c r="N34" s="186">
        <f t="shared" si="3"/>
        <v>0</v>
      </c>
      <c r="O34" s="114"/>
      <c r="P34" s="95"/>
      <c r="Q34" s="95"/>
      <c r="R34" s="97"/>
      <c r="S34" s="274">
        <f t="shared" si="5"/>
        <v>0</v>
      </c>
      <c r="T34" s="283"/>
      <c r="U34" s="95"/>
      <c r="V34" s="97"/>
      <c r="W34" s="16"/>
      <c r="X34" s="250"/>
      <c r="Y34" s="243"/>
    </row>
    <row r="35" spans="1:25" ht="15" customHeight="1">
      <c r="A35" s="4" t="s">
        <v>32</v>
      </c>
      <c r="B35" s="33" t="s">
        <v>76</v>
      </c>
      <c r="C35" s="217">
        <f t="shared" si="0"/>
        <v>121</v>
      </c>
      <c r="D35" s="184">
        <f>SUM(E35:H35)</f>
        <v>121</v>
      </c>
      <c r="E35" s="46">
        <v>121</v>
      </c>
      <c r="F35" s="47"/>
      <c r="G35" s="47"/>
      <c r="H35" s="165"/>
      <c r="I35" s="184">
        <f t="shared" si="2"/>
        <v>0</v>
      </c>
      <c r="J35" s="46"/>
      <c r="K35" s="47"/>
      <c r="L35" s="47"/>
      <c r="M35" s="165"/>
      <c r="N35" s="184">
        <f t="shared" si="3"/>
        <v>0</v>
      </c>
      <c r="O35" s="107"/>
      <c r="P35" s="93"/>
      <c r="Q35" s="93"/>
      <c r="R35" s="94"/>
      <c r="S35" s="275">
        <f t="shared" si="5"/>
        <v>0</v>
      </c>
      <c r="T35" s="262"/>
      <c r="U35" s="93"/>
      <c r="V35" s="94"/>
      <c r="W35" s="17"/>
      <c r="X35" s="251"/>
      <c r="Y35" s="244"/>
    </row>
    <row r="36" spans="1:25" ht="15" customHeight="1">
      <c r="A36" s="4" t="s">
        <v>31</v>
      </c>
      <c r="B36" s="33" t="s">
        <v>100</v>
      </c>
      <c r="C36" s="217">
        <f t="shared" si="0"/>
        <v>12</v>
      </c>
      <c r="D36" s="184">
        <f aca="true" t="shared" si="17" ref="D36:D50">SUM(E36:H36)</f>
        <v>12</v>
      </c>
      <c r="E36" s="46">
        <v>12</v>
      </c>
      <c r="F36" s="47"/>
      <c r="G36" s="47"/>
      <c r="H36" s="165"/>
      <c r="I36" s="184">
        <f t="shared" si="2"/>
        <v>0</v>
      </c>
      <c r="J36" s="46"/>
      <c r="K36" s="47"/>
      <c r="L36" s="47"/>
      <c r="M36" s="165"/>
      <c r="N36" s="184">
        <f t="shared" si="3"/>
        <v>0</v>
      </c>
      <c r="O36" s="107"/>
      <c r="P36" s="93"/>
      <c r="Q36" s="93"/>
      <c r="R36" s="94"/>
      <c r="S36" s="275">
        <f t="shared" si="5"/>
        <v>0</v>
      </c>
      <c r="T36" s="262"/>
      <c r="U36" s="93"/>
      <c r="V36" s="94"/>
      <c r="W36" s="17"/>
      <c r="X36" s="251"/>
      <c r="Y36" s="244"/>
    </row>
    <row r="37" spans="1:25" ht="13.5" customHeight="1">
      <c r="A37" s="4" t="s">
        <v>117</v>
      </c>
      <c r="B37" s="33" t="s">
        <v>77</v>
      </c>
      <c r="C37" s="217">
        <f t="shared" si="0"/>
        <v>0</v>
      </c>
      <c r="D37" s="184">
        <f t="shared" si="17"/>
        <v>0</v>
      </c>
      <c r="E37" s="46"/>
      <c r="F37" s="47"/>
      <c r="G37" s="47"/>
      <c r="H37" s="165"/>
      <c r="I37" s="184">
        <f t="shared" si="2"/>
        <v>0</v>
      </c>
      <c r="J37" s="46"/>
      <c r="K37" s="47"/>
      <c r="L37" s="47"/>
      <c r="M37" s="165"/>
      <c r="N37" s="184">
        <f t="shared" si="3"/>
        <v>0</v>
      </c>
      <c r="O37" s="107"/>
      <c r="P37" s="93"/>
      <c r="Q37" s="93"/>
      <c r="R37" s="94"/>
      <c r="S37" s="275">
        <f t="shared" si="5"/>
        <v>0</v>
      </c>
      <c r="T37" s="262"/>
      <c r="U37" s="93"/>
      <c r="V37" s="94"/>
      <c r="W37" s="17"/>
      <c r="X37" s="251"/>
      <c r="Y37" s="244"/>
    </row>
    <row r="38" spans="1:25" ht="15" customHeight="1">
      <c r="A38" s="4" t="s">
        <v>113</v>
      </c>
      <c r="B38" s="33" t="s">
        <v>114</v>
      </c>
      <c r="C38" s="217">
        <f t="shared" si="0"/>
        <v>40</v>
      </c>
      <c r="D38" s="184">
        <f t="shared" si="17"/>
        <v>40</v>
      </c>
      <c r="E38" s="46">
        <v>40</v>
      </c>
      <c r="F38" s="47"/>
      <c r="G38" s="47"/>
      <c r="H38" s="165"/>
      <c r="I38" s="184">
        <f t="shared" si="2"/>
        <v>0</v>
      </c>
      <c r="J38" s="46"/>
      <c r="K38" s="47"/>
      <c r="L38" s="47"/>
      <c r="M38" s="165"/>
      <c r="N38" s="184">
        <f t="shared" si="3"/>
        <v>0</v>
      </c>
      <c r="O38" s="107"/>
      <c r="P38" s="93"/>
      <c r="Q38" s="93"/>
      <c r="R38" s="94"/>
      <c r="S38" s="275">
        <f t="shared" si="5"/>
        <v>0</v>
      </c>
      <c r="T38" s="262"/>
      <c r="U38" s="93"/>
      <c r="V38" s="94"/>
      <c r="W38" s="17"/>
      <c r="X38" s="251"/>
      <c r="Y38" s="244"/>
    </row>
    <row r="39" spans="1:25" ht="15" customHeight="1">
      <c r="A39" s="4" t="s">
        <v>33</v>
      </c>
      <c r="B39" s="33" t="s">
        <v>101</v>
      </c>
      <c r="C39" s="217">
        <f t="shared" si="0"/>
        <v>66</v>
      </c>
      <c r="D39" s="184">
        <f t="shared" si="17"/>
        <v>66</v>
      </c>
      <c r="E39" s="46">
        <v>19</v>
      </c>
      <c r="F39" s="46">
        <v>19</v>
      </c>
      <c r="G39" s="46">
        <v>14</v>
      </c>
      <c r="H39" s="46">
        <v>14</v>
      </c>
      <c r="I39" s="184">
        <f t="shared" si="2"/>
        <v>0</v>
      </c>
      <c r="J39" s="46"/>
      <c r="K39" s="47"/>
      <c r="L39" s="47"/>
      <c r="M39" s="165"/>
      <c r="N39" s="184">
        <f t="shared" si="3"/>
        <v>0</v>
      </c>
      <c r="O39" s="107"/>
      <c r="P39" s="93"/>
      <c r="Q39" s="93"/>
      <c r="R39" s="94"/>
      <c r="S39" s="275">
        <f t="shared" si="5"/>
        <v>0</v>
      </c>
      <c r="T39" s="262"/>
      <c r="U39" s="93"/>
      <c r="V39" s="94"/>
      <c r="W39" s="17"/>
      <c r="X39" s="251"/>
      <c r="Y39" s="244"/>
    </row>
    <row r="40" spans="1:25" ht="15" customHeight="1">
      <c r="A40" s="4" t="s">
        <v>34</v>
      </c>
      <c r="B40" s="33" t="s">
        <v>90</v>
      </c>
      <c r="C40" s="217">
        <f t="shared" si="0"/>
        <v>0</v>
      </c>
      <c r="D40" s="184">
        <f t="shared" si="17"/>
        <v>0</v>
      </c>
      <c r="E40" s="46"/>
      <c r="F40" s="47"/>
      <c r="G40" s="47"/>
      <c r="H40" s="165"/>
      <c r="I40" s="184">
        <f t="shared" si="2"/>
        <v>0</v>
      </c>
      <c r="J40" s="46"/>
      <c r="K40" s="47"/>
      <c r="L40" s="47"/>
      <c r="M40" s="165"/>
      <c r="N40" s="184">
        <f t="shared" si="3"/>
        <v>0</v>
      </c>
      <c r="O40" s="107"/>
      <c r="P40" s="93"/>
      <c r="Q40" s="93"/>
      <c r="R40" s="94"/>
      <c r="S40" s="275">
        <f t="shared" si="5"/>
        <v>0</v>
      </c>
      <c r="T40" s="262"/>
      <c r="U40" s="93"/>
      <c r="V40" s="94"/>
      <c r="W40" s="17"/>
      <c r="X40" s="251"/>
      <c r="Y40" s="244"/>
    </row>
    <row r="41" spans="1:25" ht="15" customHeight="1">
      <c r="A41" s="4" t="s">
        <v>118</v>
      </c>
      <c r="B41" s="33" t="s">
        <v>119</v>
      </c>
      <c r="C41" s="217">
        <f t="shared" si="0"/>
        <v>0</v>
      </c>
      <c r="D41" s="184">
        <f t="shared" si="17"/>
        <v>0</v>
      </c>
      <c r="E41" s="46"/>
      <c r="F41" s="47"/>
      <c r="G41" s="47"/>
      <c r="H41" s="165"/>
      <c r="I41" s="184">
        <f t="shared" si="2"/>
        <v>0</v>
      </c>
      <c r="J41" s="46"/>
      <c r="K41" s="47"/>
      <c r="L41" s="47"/>
      <c r="M41" s="165"/>
      <c r="N41" s="184">
        <f t="shared" si="3"/>
        <v>0</v>
      </c>
      <c r="O41" s="107"/>
      <c r="P41" s="93"/>
      <c r="Q41" s="93"/>
      <c r="R41" s="94"/>
      <c r="S41" s="275">
        <f t="shared" si="5"/>
        <v>0</v>
      </c>
      <c r="T41" s="262"/>
      <c r="U41" s="93"/>
      <c r="V41" s="94"/>
      <c r="W41" s="17"/>
      <c r="X41" s="251"/>
      <c r="Y41" s="244"/>
    </row>
    <row r="42" spans="1:25" ht="15" customHeight="1">
      <c r="A42" s="4" t="s">
        <v>87</v>
      </c>
      <c r="B42" s="33" t="s">
        <v>102</v>
      </c>
      <c r="C42" s="217">
        <f t="shared" si="0"/>
        <v>36</v>
      </c>
      <c r="D42" s="184">
        <f t="shared" si="17"/>
        <v>36</v>
      </c>
      <c r="E42" s="46">
        <v>9</v>
      </c>
      <c r="F42" s="47">
        <v>9</v>
      </c>
      <c r="G42" s="47">
        <v>9</v>
      </c>
      <c r="H42" s="165">
        <v>9</v>
      </c>
      <c r="I42" s="184">
        <f t="shared" si="2"/>
        <v>0</v>
      </c>
      <c r="J42" s="46"/>
      <c r="K42" s="47"/>
      <c r="L42" s="47"/>
      <c r="M42" s="165"/>
      <c r="N42" s="184">
        <f t="shared" si="3"/>
        <v>0</v>
      </c>
      <c r="O42" s="107"/>
      <c r="P42" s="93"/>
      <c r="Q42" s="93"/>
      <c r="R42" s="94"/>
      <c r="S42" s="275">
        <f t="shared" si="5"/>
        <v>0</v>
      </c>
      <c r="T42" s="262"/>
      <c r="U42" s="93"/>
      <c r="V42" s="94"/>
      <c r="W42" s="17"/>
      <c r="X42" s="251"/>
      <c r="Y42" s="244"/>
    </row>
    <row r="43" spans="1:25" ht="15" customHeight="1">
      <c r="A43" s="4" t="s">
        <v>45</v>
      </c>
      <c r="B43" s="33" t="s">
        <v>103</v>
      </c>
      <c r="C43" s="217">
        <f t="shared" si="0"/>
        <v>0</v>
      </c>
      <c r="D43" s="184">
        <f t="shared" si="17"/>
        <v>0</v>
      </c>
      <c r="E43" s="46"/>
      <c r="F43" s="47"/>
      <c r="G43" s="47"/>
      <c r="H43" s="165"/>
      <c r="I43" s="184">
        <f t="shared" si="2"/>
        <v>0</v>
      </c>
      <c r="J43" s="46"/>
      <c r="K43" s="47"/>
      <c r="L43" s="47"/>
      <c r="M43" s="165"/>
      <c r="N43" s="184">
        <f t="shared" si="3"/>
        <v>0</v>
      </c>
      <c r="O43" s="107"/>
      <c r="P43" s="93"/>
      <c r="Q43" s="93"/>
      <c r="R43" s="94"/>
      <c r="S43" s="275">
        <f t="shared" si="5"/>
        <v>0</v>
      </c>
      <c r="T43" s="262"/>
      <c r="U43" s="93"/>
      <c r="V43" s="94"/>
      <c r="W43" s="17"/>
      <c r="X43" s="251"/>
      <c r="Y43" s="244"/>
    </row>
    <row r="44" spans="1:25" ht="15" customHeight="1">
      <c r="A44" s="4" t="s">
        <v>112</v>
      </c>
      <c r="B44" s="33" t="s">
        <v>111</v>
      </c>
      <c r="C44" s="217">
        <f t="shared" si="0"/>
        <v>29</v>
      </c>
      <c r="D44" s="184">
        <f t="shared" si="17"/>
        <v>29</v>
      </c>
      <c r="E44" s="46">
        <v>10</v>
      </c>
      <c r="F44" s="47">
        <v>9</v>
      </c>
      <c r="G44" s="47">
        <v>5</v>
      </c>
      <c r="H44" s="165">
        <v>5</v>
      </c>
      <c r="I44" s="184">
        <f t="shared" si="2"/>
        <v>0</v>
      </c>
      <c r="J44" s="46"/>
      <c r="K44" s="47"/>
      <c r="L44" s="47"/>
      <c r="M44" s="165"/>
      <c r="N44" s="184">
        <f t="shared" si="3"/>
        <v>0</v>
      </c>
      <c r="O44" s="107"/>
      <c r="P44" s="93"/>
      <c r="Q44" s="93"/>
      <c r="R44" s="94"/>
      <c r="S44" s="275">
        <f t="shared" si="5"/>
        <v>0</v>
      </c>
      <c r="T44" s="262"/>
      <c r="U44" s="93"/>
      <c r="V44" s="94"/>
      <c r="W44" s="17"/>
      <c r="X44" s="251"/>
      <c r="Y44" s="244"/>
    </row>
    <row r="45" spans="1:25" ht="15" customHeight="1">
      <c r="A45" s="4" t="s">
        <v>8</v>
      </c>
      <c r="B45" s="33" t="s">
        <v>135</v>
      </c>
      <c r="C45" s="217">
        <f t="shared" si="0"/>
        <v>30</v>
      </c>
      <c r="D45" s="184">
        <f t="shared" si="17"/>
        <v>30</v>
      </c>
      <c r="E45" s="46">
        <v>0</v>
      </c>
      <c r="F45" s="47">
        <v>30</v>
      </c>
      <c r="G45" s="47"/>
      <c r="H45" s="165"/>
      <c r="I45" s="184">
        <f t="shared" si="2"/>
        <v>0</v>
      </c>
      <c r="J45" s="46"/>
      <c r="K45" s="47"/>
      <c r="L45" s="47"/>
      <c r="M45" s="165"/>
      <c r="N45" s="184">
        <f t="shared" si="3"/>
        <v>0</v>
      </c>
      <c r="O45" s="107"/>
      <c r="P45" s="93"/>
      <c r="Q45" s="93"/>
      <c r="R45" s="94"/>
      <c r="S45" s="275">
        <f t="shared" si="5"/>
        <v>0</v>
      </c>
      <c r="T45" s="262"/>
      <c r="U45" s="93"/>
      <c r="V45" s="94"/>
      <c r="W45" s="17"/>
      <c r="X45" s="251"/>
      <c r="Y45" s="244"/>
    </row>
    <row r="46" spans="1:25" ht="15" customHeight="1">
      <c r="A46" s="4" t="s">
        <v>35</v>
      </c>
      <c r="B46" s="33" t="s">
        <v>126</v>
      </c>
      <c r="C46" s="217">
        <f t="shared" si="0"/>
        <v>15</v>
      </c>
      <c r="D46" s="184">
        <f t="shared" si="17"/>
        <v>15</v>
      </c>
      <c r="E46" s="46">
        <v>8</v>
      </c>
      <c r="F46" s="47">
        <v>7</v>
      </c>
      <c r="G46" s="47"/>
      <c r="H46" s="165"/>
      <c r="I46" s="184">
        <f t="shared" si="2"/>
        <v>0</v>
      </c>
      <c r="J46" s="46"/>
      <c r="K46" s="47"/>
      <c r="L46" s="47"/>
      <c r="M46" s="165"/>
      <c r="N46" s="184">
        <f t="shared" si="3"/>
        <v>0</v>
      </c>
      <c r="O46" s="107"/>
      <c r="P46" s="93"/>
      <c r="Q46" s="93"/>
      <c r="R46" s="94"/>
      <c r="S46" s="275">
        <f t="shared" si="5"/>
        <v>0</v>
      </c>
      <c r="T46" s="262"/>
      <c r="U46" s="93"/>
      <c r="V46" s="94"/>
      <c r="W46" s="17"/>
      <c r="X46" s="251"/>
      <c r="Y46" s="244"/>
    </row>
    <row r="47" spans="1:25" ht="15" customHeight="1">
      <c r="A47" s="4" t="s">
        <v>78</v>
      </c>
      <c r="B47" s="34" t="s">
        <v>106</v>
      </c>
      <c r="C47" s="217">
        <f t="shared" si="0"/>
        <v>0</v>
      </c>
      <c r="D47" s="184">
        <f t="shared" si="17"/>
        <v>0</v>
      </c>
      <c r="E47" s="46"/>
      <c r="F47" s="47"/>
      <c r="G47" s="47"/>
      <c r="H47" s="165"/>
      <c r="I47" s="184">
        <f t="shared" si="2"/>
        <v>0</v>
      </c>
      <c r="J47" s="46"/>
      <c r="K47" s="47"/>
      <c r="L47" s="47"/>
      <c r="M47" s="165"/>
      <c r="N47" s="184">
        <f t="shared" si="3"/>
        <v>0</v>
      </c>
      <c r="O47" s="107"/>
      <c r="P47" s="93"/>
      <c r="Q47" s="93"/>
      <c r="R47" s="94"/>
      <c r="S47" s="275">
        <f t="shared" si="5"/>
        <v>0</v>
      </c>
      <c r="T47" s="262"/>
      <c r="U47" s="93"/>
      <c r="V47" s="94"/>
      <c r="W47" s="17"/>
      <c r="X47" s="251"/>
      <c r="Y47" s="244"/>
    </row>
    <row r="48" spans="1:25" ht="15" customHeight="1">
      <c r="A48" s="7" t="s">
        <v>79</v>
      </c>
      <c r="B48" s="34" t="s">
        <v>105</v>
      </c>
      <c r="C48" s="217">
        <f t="shared" si="0"/>
        <v>20</v>
      </c>
      <c r="D48" s="184">
        <f t="shared" si="17"/>
        <v>20</v>
      </c>
      <c r="E48" s="46">
        <v>8</v>
      </c>
      <c r="F48" s="47">
        <v>4</v>
      </c>
      <c r="G48" s="47">
        <v>4</v>
      </c>
      <c r="H48" s="165">
        <v>4</v>
      </c>
      <c r="I48" s="184">
        <f t="shared" si="2"/>
        <v>0</v>
      </c>
      <c r="J48" s="46"/>
      <c r="K48" s="47"/>
      <c r="L48" s="47"/>
      <c r="M48" s="165"/>
      <c r="N48" s="184">
        <f t="shared" si="3"/>
        <v>0</v>
      </c>
      <c r="O48" s="107"/>
      <c r="P48" s="93"/>
      <c r="Q48" s="93"/>
      <c r="R48" s="94"/>
      <c r="S48" s="275">
        <f t="shared" si="5"/>
        <v>0</v>
      </c>
      <c r="T48" s="262"/>
      <c r="U48" s="93"/>
      <c r="V48" s="94"/>
      <c r="W48" s="17"/>
      <c r="X48" s="251"/>
      <c r="Y48" s="244"/>
    </row>
    <row r="49" spans="1:25" ht="15" customHeight="1">
      <c r="A49" s="4" t="s">
        <v>92</v>
      </c>
      <c r="B49" s="34" t="s">
        <v>104</v>
      </c>
      <c r="C49" s="217">
        <f t="shared" si="0"/>
        <v>0</v>
      </c>
      <c r="D49" s="184">
        <f t="shared" si="17"/>
        <v>0</v>
      </c>
      <c r="E49" s="46"/>
      <c r="F49" s="47"/>
      <c r="G49" s="47"/>
      <c r="H49" s="165"/>
      <c r="I49" s="184">
        <f t="shared" si="2"/>
        <v>0</v>
      </c>
      <c r="J49" s="46"/>
      <c r="K49" s="47"/>
      <c r="L49" s="47"/>
      <c r="M49" s="165"/>
      <c r="N49" s="184">
        <f t="shared" si="3"/>
        <v>0</v>
      </c>
      <c r="O49" s="107"/>
      <c r="P49" s="93"/>
      <c r="Q49" s="93"/>
      <c r="R49" s="94"/>
      <c r="S49" s="275">
        <f t="shared" si="5"/>
        <v>0</v>
      </c>
      <c r="T49" s="262"/>
      <c r="U49" s="93"/>
      <c r="V49" s="94"/>
      <c r="W49" s="17"/>
      <c r="X49" s="251"/>
      <c r="Y49" s="244"/>
    </row>
    <row r="50" spans="1:25" ht="15" customHeight="1" thickBot="1">
      <c r="A50" s="8" t="s">
        <v>120</v>
      </c>
      <c r="B50" s="34" t="s">
        <v>121</v>
      </c>
      <c r="C50" s="234">
        <f t="shared" si="0"/>
        <v>0</v>
      </c>
      <c r="D50" s="187">
        <f t="shared" si="17"/>
        <v>0</v>
      </c>
      <c r="E50" s="157"/>
      <c r="F50" s="140"/>
      <c r="G50" s="140"/>
      <c r="H50" s="180"/>
      <c r="I50" s="188">
        <f t="shared" si="2"/>
        <v>0</v>
      </c>
      <c r="J50" s="73"/>
      <c r="K50" s="67"/>
      <c r="L50" s="67"/>
      <c r="M50" s="166"/>
      <c r="N50" s="188">
        <f t="shared" si="3"/>
        <v>0</v>
      </c>
      <c r="O50" s="117"/>
      <c r="P50" s="101"/>
      <c r="Q50" s="101"/>
      <c r="R50" s="103"/>
      <c r="S50" s="279">
        <f t="shared" si="5"/>
        <v>0</v>
      </c>
      <c r="T50" s="263"/>
      <c r="U50" s="101"/>
      <c r="V50" s="103"/>
      <c r="W50" s="18"/>
      <c r="X50" s="253"/>
      <c r="Y50" s="245"/>
    </row>
    <row r="51" spans="1:25" ht="15" customHeight="1" thickBot="1">
      <c r="A51" s="9" t="s">
        <v>8</v>
      </c>
      <c r="B51" s="83" t="s">
        <v>80</v>
      </c>
      <c r="C51" s="226">
        <f>C52+C53+C54+C55</f>
        <v>720</v>
      </c>
      <c r="D51" s="191">
        <f>SUM(E51:H51)</f>
        <v>720</v>
      </c>
      <c r="E51" s="232">
        <f>SUM(E52:E55)</f>
        <v>181</v>
      </c>
      <c r="F51" s="232">
        <f>SUM(F52:F55)</f>
        <v>181</v>
      </c>
      <c r="G51" s="232">
        <f>SUM(G52:G55)</f>
        <v>179</v>
      </c>
      <c r="H51" s="232">
        <f>SUM(H52:H55)</f>
        <v>179</v>
      </c>
      <c r="I51" s="232">
        <f>I52+I53+I54+I55</f>
        <v>0</v>
      </c>
      <c r="J51" s="123">
        <f>SUM(J52:J55)</f>
        <v>0</v>
      </c>
      <c r="K51" s="123">
        <f>SUM(K52:K55)</f>
        <v>0</v>
      </c>
      <c r="L51" s="123">
        <f>SUM(L52:L55)</f>
        <v>0</v>
      </c>
      <c r="M51" s="147">
        <f>SUM(M52:M55)</f>
        <v>0</v>
      </c>
      <c r="N51" s="191">
        <f t="shared" si="3"/>
        <v>0</v>
      </c>
      <c r="O51" s="179">
        <f>SUM(O52:O55)</f>
        <v>0</v>
      </c>
      <c r="P51" s="172">
        <f>SUM(P52:P55)</f>
        <v>0</v>
      </c>
      <c r="Q51" s="172">
        <f>SUM(Q52:Q55)</f>
        <v>0</v>
      </c>
      <c r="R51" s="172">
        <f>SUM(R52:R55)</f>
        <v>0</v>
      </c>
      <c r="S51" s="273">
        <f t="shared" si="5"/>
        <v>0</v>
      </c>
      <c r="T51" s="172">
        <f aca="true" t="shared" si="18" ref="T51:Y51">SUM(T52:T55)</f>
        <v>0</v>
      </c>
      <c r="U51" s="172">
        <f t="shared" si="18"/>
        <v>0</v>
      </c>
      <c r="V51" s="172">
        <f t="shared" si="18"/>
        <v>0</v>
      </c>
      <c r="W51" s="147">
        <f t="shared" si="18"/>
        <v>0</v>
      </c>
      <c r="X51" s="248">
        <f t="shared" si="18"/>
        <v>720</v>
      </c>
      <c r="Y51" s="248">
        <f t="shared" si="18"/>
        <v>720</v>
      </c>
    </row>
    <row r="52" spans="1:25" ht="15" customHeight="1">
      <c r="A52" s="6" t="s">
        <v>10</v>
      </c>
      <c r="B52" s="35" t="s">
        <v>127</v>
      </c>
      <c r="C52" s="227">
        <f t="shared" si="0"/>
        <v>22</v>
      </c>
      <c r="D52" s="189">
        <f>SUM(E52:H52)</f>
        <v>22</v>
      </c>
      <c r="E52" s="72">
        <v>6</v>
      </c>
      <c r="F52" s="65">
        <v>6</v>
      </c>
      <c r="G52" s="65">
        <v>5</v>
      </c>
      <c r="H52" s="65">
        <v>5</v>
      </c>
      <c r="I52" s="202">
        <f>J52+K52+L52+M52</f>
        <v>0</v>
      </c>
      <c r="J52" s="85"/>
      <c r="K52" s="86"/>
      <c r="L52" s="119"/>
      <c r="M52" s="233"/>
      <c r="N52" s="189">
        <f t="shared" si="3"/>
        <v>0</v>
      </c>
      <c r="O52" s="116"/>
      <c r="P52" s="98"/>
      <c r="Q52" s="98"/>
      <c r="R52" s="99"/>
      <c r="S52" s="280">
        <f t="shared" si="5"/>
        <v>0</v>
      </c>
      <c r="T52" s="287"/>
      <c r="U52" s="98"/>
      <c r="V52" s="99"/>
      <c r="W52" s="26"/>
      <c r="X52" s="255">
        <f t="shared" si="6"/>
        <v>22</v>
      </c>
      <c r="Y52" s="246">
        <f t="shared" si="7"/>
        <v>22</v>
      </c>
    </row>
    <row r="53" spans="1:25" s="15" customFormat="1" ht="14.25" customHeight="1">
      <c r="A53" s="7" t="s">
        <v>9</v>
      </c>
      <c r="B53" s="34" t="s">
        <v>128</v>
      </c>
      <c r="C53" s="217">
        <f t="shared" si="0"/>
        <v>48</v>
      </c>
      <c r="D53" s="184">
        <f>SUM(E53:H53)</f>
        <v>48</v>
      </c>
      <c r="E53" s="46">
        <v>12</v>
      </c>
      <c r="F53" s="47">
        <v>12</v>
      </c>
      <c r="G53" s="47">
        <v>12</v>
      </c>
      <c r="H53" s="47">
        <v>12</v>
      </c>
      <c r="I53" s="197">
        <f t="shared" si="2"/>
        <v>0</v>
      </c>
      <c r="J53" s="46"/>
      <c r="K53" s="47"/>
      <c r="L53" s="47"/>
      <c r="M53" s="165"/>
      <c r="N53" s="184">
        <f t="shared" si="3"/>
        <v>0</v>
      </c>
      <c r="O53" s="110"/>
      <c r="P53" s="2"/>
      <c r="Q53" s="2"/>
      <c r="R53" s="13"/>
      <c r="S53" s="275">
        <f t="shared" si="5"/>
        <v>0</v>
      </c>
      <c r="T53" s="288"/>
      <c r="U53" s="2"/>
      <c r="V53" s="13"/>
      <c r="W53" s="12"/>
      <c r="X53" s="251">
        <f t="shared" si="6"/>
        <v>48</v>
      </c>
      <c r="Y53" s="244">
        <f t="shared" si="7"/>
        <v>48</v>
      </c>
    </row>
    <row r="54" spans="1:25" ht="15" customHeight="1">
      <c r="A54" s="4" t="s">
        <v>13</v>
      </c>
      <c r="B54" s="33" t="s">
        <v>129</v>
      </c>
      <c r="C54" s="217">
        <f t="shared" si="0"/>
        <v>650</v>
      </c>
      <c r="D54" s="184">
        <f>SUM(E54:H54)</f>
        <v>650</v>
      </c>
      <c r="E54" s="46">
        <v>163</v>
      </c>
      <c r="F54" s="47">
        <v>163</v>
      </c>
      <c r="G54" s="47">
        <v>162</v>
      </c>
      <c r="H54" s="47">
        <v>162</v>
      </c>
      <c r="I54" s="197">
        <f t="shared" si="2"/>
        <v>0</v>
      </c>
      <c r="J54" s="46"/>
      <c r="K54" s="47"/>
      <c r="L54" s="47"/>
      <c r="M54" s="165"/>
      <c r="N54" s="184">
        <f t="shared" si="3"/>
        <v>0</v>
      </c>
      <c r="O54" s="107"/>
      <c r="P54" s="93"/>
      <c r="Q54" s="93"/>
      <c r="R54" s="94"/>
      <c r="S54" s="275">
        <f t="shared" si="5"/>
        <v>0</v>
      </c>
      <c r="T54" s="262"/>
      <c r="U54" s="93"/>
      <c r="V54" s="94"/>
      <c r="W54" s="17"/>
      <c r="X54" s="251">
        <f t="shared" si="6"/>
        <v>650</v>
      </c>
      <c r="Y54" s="244">
        <f t="shared" si="7"/>
        <v>650</v>
      </c>
    </row>
    <row r="55" spans="1:25" ht="14.25" customHeight="1" thickBot="1">
      <c r="A55" s="7" t="s">
        <v>8</v>
      </c>
      <c r="B55" s="34" t="s">
        <v>122</v>
      </c>
      <c r="C55" s="217">
        <f t="shared" si="0"/>
        <v>0</v>
      </c>
      <c r="D55" s="218">
        <f>SUM(E55:H55)</f>
        <v>0</v>
      </c>
      <c r="E55" s="73"/>
      <c r="F55" s="67"/>
      <c r="G55" s="67"/>
      <c r="H55" s="67"/>
      <c r="I55" s="201">
        <f t="shared" si="2"/>
        <v>0</v>
      </c>
      <c r="J55" s="73"/>
      <c r="K55" s="67"/>
      <c r="L55" s="67"/>
      <c r="M55" s="166"/>
      <c r="N55" s="188">
        <f t="shared" si="3"/>
        <v>0</v>
      </c>
      <c r="O55" s="117"/>
      <c r="P55" s="101"/>
      <c r="Q55" s="101"/>
      <c r="R55" s="103"/>
      <c r="S55" s="279">
        <f t="shared" si="5"/>
        <v>0</v>
      </c>
      <c r="T55" s="263"/>
      <c r="U55" s="101"/>
      <c r="V55" s="103"/>
      <c r="W55" s="18"/>
      <c r="X55" s="253">
        <f t="shared" si="6"/>
        <v>0</v>
      </c>
      <c r="Y55" s="245">
        <f t="shared" si="7"/>
        <v>0</v>
      </c>
    </row>
    <row r="56" spans="1:25" ht="15" customHeight="1" thickBot="1">
      <c r="A56" s="9" t="s">
        <v>37</v>
      </c>
      <c r="B56" s="83" t="s">
        <v>81</v>
      </c>
      <c r="C56" s="226">
        <f t="shared" si="0"/>
        <v>1913.4</v>
      </c>
      <c r="D56" s="39">
        <f>E56+F56+G56+H56</f>
        <v>1463</v>
      </c>
      <c r="E56" s="41">
        <f>E57+E60</f>
        <v>489</v>
      </c>
      <c r="F56" s="41">
        <f>F57+F60</f>
        <v>444</v>
      </c>
      <c r="G56" s="41">
        <f>G57+G60</f>
        <v>176</v>
      </c>
      <c r="H56" s="41">
        <f>H57+H60</f>
        <v>354</v>
      </c>
      <c r="I56" s="185">
        <f t="shared" si="2"/>
        <v>334.4</v>
      </c>
      <c r="J56" s="41">
        <f aca="true" t="shared" si="19" ref="J56:W56">J57+J60</f>
        <v>103.6</v>
      </c>
      <c r="K56" s="129">
        <f t="shared" si="19"/>
        <v>82.7</v>
      </c>
      <c r="L56" s="129">
        <f t="shared" si="19"/>
        <v>47.6</v>
      </c>
      <c r="M56" s="164">
        <f t="shared" si="19"/>
        <v>100.5</v>
      </c>
      <c r="N56" s="185">
        <f t="shared" si="3"/>
        <v>0</v>
      </c>
      <c r="O56" s="109">
        <f t="shared" si="19"/>
        <v>0</v>
      </c>
      <c r="P56" s="164">
        <f t="shared" si="19"/>
        <v>0</v>
      </c>
      <c r="Q56" s="164">
        <f t="shared" si="19"/>
        <v>0</v>
      </c>
      <c r="R56" s="164">
        <f t="shared" si="19"/>
        <v>0</v>
      </c>
      <c r="S56" s="281">
        <f t="shared" si="5"/>
        <v>116</v>
      </c>
      <c r="T56" s="164">
        <f t="shared" si="19"/>
        <v>0</v>
      </c>
      <c r="U56" s="164">
        <f t="shared" si="19"/>
        <v>93</v>
      </c>
      <c r="V56" s="164">
        <f t="shared" si="19"/>
        <v>23</v>
      </c>
      <c r="W56" s="144">
        <f t="shared" si="19"/>
        <v>0</v>
      </c>
      <c r="X56" s="259">
        <f>X57+X60</f>
        <v>1463</v>
      </c>
      <c r="Y56" s="259">
        <f>Y57+Y60</f>
        <v>1463</v>
      </c>
    </row>
    <row r="57" spans="1:25" ht="15" customHeight="1" thickBot="1">
      <c r="A57" s="9" t="s">
        <v>38</v>
      </c>
      <c r="B57" s="79" t="s">
        <v>82</v>
      </c>
      <c r="C57" s="226">
        <f t="shared" si="0"/>
        <v>30</v>
      </c>
      <c r="D57" s="52">
        <f>SUM(E57:H57)</f>
        <v>30</v>
      </c>
      <c r="E57" s="40">
        <f>SUM(E58:E59)</f>
        <v>30</v>
      </c>
      <c r="F57" s="40">
        <f>SUM(F58:F59)</f>
        <v>0</v>
      </c>
      <c r="G57" s="40">
        <f>SUM(G58:G59)</f>
        <v>0</v>
      </c>
      <c r="H57" s="40">
        <f>SUM(H58:H59)</f>
        <v>0</v>
      </c>
      <c r="I57" s="52">
        <f t="shared" si="2"/>
        <v>0</v>
      </c>
      <c r="J57" s="69">
        <f aca="true" t="shared" si="20" ref="J57:W57">SUM(J58:J59)</f>
        <v>0</v>
      </c>
      <c r="K57" s="90">
        <f t="shared" si="20"/>
        <v>0</v>
      </c>
      <c r="L57" s="90">
        <f t="shared" si="20"/>
        <v>0</v>
      </c>
      <c r="M57" s="91">
        <f t="shared" si="20"/>
        <v>0</v>
      </c>
      <c r="N57" s="52">
        <f t="shared" si="3"/>
        <v>0</v>
      </c>
      <c r="O57" s="71">
        <f t="shared" si="20"/>
        <v>0</v>
      </c>
      <c r="P57" s="91">
        <f t="shared" si="20"/>
        <v>0</v>
      </c>
      <c r="Q57" s="91">
        <f t="shared" si="20"/>
        <v>0</v>
      </c>
      <c r="R57" s="91">
        <f t="shared" si="20"/>
        <v>0</v>
      </c>
      <c r="S57" s="92">
        <f t="shared" si="5"/>
        <v>0</v>
      </c>
      <c r="T57" s="91">
        <f t="shared" si="20"/>
        <v>0</v>
      </c>
      <c r="U57" s="91">
        <f t="shared" si="20"/>
        <v>0</v>
      </c>
      <c r="V57" s="91">
        <f t="shared" si="20"/>
        <v>0</v>
      </c>
      <c r="W57" s="36">
        <f t="shared" si="20"/>
        <v>0</v>
      </c>
      <c r="X57" s="248">
        <f>X59</f>
        <v>30</v>
      </c>
      <c r="Y57" s="248">
        <f>Y59</f>
        <v>30</v>
      </c>
    </row>
    <row r="58" spans="1:25" ht="16.5">
      <c r="A58" s="14" t="s">
        <v>39</v>
      </c>
      <c r="B58" s="35" t="s">
        <v>107</v>
      </c>
      <c r="C58" s="227">
        <f t="shared" si="0"/>
        <v>0</v>
      </c>
      <c r="D58" s="186">
        <f>SUM(E58:W58)</f>
        <v>0</v>
      </c>
      <c r="E58" s="56"/>
      <c r="F58" s="57"/>
      <c r="G58" s="57"/>
      <c r="H58" s="57"/>
      <c r="I58" s="199">
        <f t="shared" si="2"/>
        <v>0</v>
      </c>
      <c r="J58" s="56"/>
      <c r="K58" s="57"/>
      <c r="L58" s="57"/>
      <c r="M58" s="169"/>
      <c r="N58" s="186">
        <f t="shared" si="3"/>
        <v>0</v>
      </c>
      <c r="O58" s="114"/>
      <c r="P58" s="95"/>
      <c r="Q58" s="95"/>
      <c r="R58" s="97"/>
      <c r="S58" s="274">
        <f t="shared" si="5"/>
        <v>0</v>
      </c>
      <c r="T58" s="283"/>
      <c r="U58" s="95"/>
      <c r="V58" s="97"/>
      <c r="W58" s="16"/>
      <c r="X58" s="250">
        <f t="shared" si="6"/>
        <v>0</v>
      </c>
      <c r="Y58" s="243">
        <f t="shared" si="7"/>
        <v>0</v>
      </c>
    </row>
    <row r="59" spans="1:25" ht="16.5" customHeight="1" thickBot="1">
      <c r="A59" s="7" t="s">
        <v>40</v>
      </c>
      <c r="B59" s="34" t="s">
        <v>108</v>
      </c>
      <c r="C59" s="234">
        <f t="shared" si="0"/>
        <v>30</v>
      </c>
      <c r="D59" s="185">
        <f>SUM(E59:W59)</f>
        <v>30</v>
      </c>
      <c r="E59" s="59">
        <v>30</v>
      </c>
      <c r="F59" s="60"/>
      <c r="G59" s="60"/>
      <c r="H59" s="60"/>
      <c r="I59" s="200">
        <f t="shared" si="2"/>
        <v>0</v>
      </c>
      <c r="J59" s="59"/>
      <c r="K59" s="60"/>
      <c r="L59" s="60"/>
      <c r="M59" s="170"/>
      <c r="N59" s="187">
        <f t="shared" si="3"/>
        <v>0</v>
      </c>
      <c r="O59" s="108"/>
      <c r="P59" s="104"/>
      <c r="Q59" s="104"/>
      <c r="R59" s="105"/>
      <c r="S59" s="276">
        <f t="shared" si="5"/>
        <v>0</v>
      </c>
      <c r="T59" s="284"/>
      <c r="U59" s="104"/>
      <c r="V59" s="105"/>
      <c r="W59" s="106"/>
      <c r="X59" s="252">
        <f t="shared" si="6"/>
        <v>30</v>
      </c>
      <c r="Y59" s="257">
        <f t="shared" si="7"/>
        <v>30</v>
      </c>
    </row>
    <row r="60" spans="1:25" ht="17.25" thickBot="1">
      <c r="A60" s="9" t="s">
        <v>41</v>
      </c>
      <c r="B60" s="83" t="s">
        <v>83</v>
      </c>
      <c r="C60" s="226">
        <f t="shared" si="0"/>
        <v>1883.4</v>
      </c>
      <c r="D60" s="52">
        <f>E60+F60+G60+H60</f>
        <v>1433</v>
      </c>
      <c r="E60" s="40">
        <f>SUM(E61:E65)</f>
        <v>459</v>
      </c>
      <c r="F60" s="40">
        <f>SUM(F61:F65)</f>
        <v>444</v>
      </c>
      <c r="G60" s="40">
        <f>SUM(G61:G65)</f>
        <v>176</v>
      </c>
      <c r="H60" s="40">
        <f>SUM(H61:H65)</f>
        <v>354</v>
      </c>
      <c r="I60" s="52">
        <f t="shared" si="2"/>
        <v>334.4</v>
      </c>
      <c r="J60" s="40">
        <f aca="true" t="shared" si="21" ref="J60:W60">SUM(J61:J65)</f>
        <v>103.6</v>
      </c>
      <c r="K60" s="36">
        <f t="shared" si="21"/>
        <v>82.7</v>
      </c>
      <c r="L60" s="90">
        <f t="shared" si="21"/>
        <v>47.6</v>
      </c>
      <c r="M60" s="91">
        <f t="shared" si="21"/>
        <v>100.5</v>
      </c>
      <c r="N60" s="52">
        <f t="shared" si="3"/>
        <v>0</v>
      </c>
      <c r="O60" s="71">
        <f t="shared" si="21"/>
        <v>0</v>
      </c>
      <c r="P60" s="91">
        <f t="shared" si="21"/>
        <v>0</v>
      </c>
      <c r="Q60" s="91">
        <f t="shared" si="21"/>
        <v>0</v>
      </c>
      <c r="R60" s="91">
        <f t="shared" si="21"/>
        <v>0</v>
      </c>
      <c r="S60" s="92">
        <f t="shared" si="5"/>
        <v>116</v>
      </c>
      <c r="T60" s="91">
        <f t="shared" si="21"/>
        <v>0</v>
      </c>
      <c r="U60" s="91">
        <f t="shared" si="21"/>
        <v>93</v>
      </c>
      <c r="V60" s="91">
        <f t="shared" si="21"/>
        <v>23</v>
      </c>
      <c r="W60" s="36">
        <f t="shared" si="21"/>
        <v>0</v>
      </c>
      <c r="X60" s="248">
        <f>SUM(X61:X65)</f>
        <v>1433</v>
      </c>
      <c r="Y60" s="248">
        <f>SUM(Y61:Y65)</f>
        <v>1433</v>
      </c>
    </row>
    <row r="61" spans="1:25" ht="16.5">
      <c r="A61" s="3" t="s">
        <v>86</v>
      </c>
      <c r="B61" s="23" t="s">
        <v>134</v>
      </c>
      <c r="C61" s="230">
        <f t="shared" si="0"/>
        <v>156.4</v>
      </c>
      <c r="D61" s="189">
        <f>SUM(E61:H61)</f>
        <v>150</v>
      </c>
      <c r="E61" s="72">
        <v>30</v>
      </c>
      <c r="F61" s="65">
        <v>100</v>
      </c>
      <c r="G61" s="65">
        <v>20</v>
      </c>
      <c r="H61" s="65"/>
      <c r="I61" s="289">
        <f t="shared" si="2"/>
        <v>6.4</v>
      </c>
      <c r="J61" s="72">
        <v>1.6</v>
      </c>
      <c r="K61" s="65">
        <v>1.7</v>
      </c>
      <c r="L61" s="65">
        <v>1.6</v>
      </c>
      <c r="M61" s="190">
        <v>1.5</v>
      </c>
      <c r="N61" s="189">
        <f t="shared" si="3"/>
        <v>0</v>
      </c>
      <c r="O61" s="116"/>
      <c r="P61" s="98"/>
      <c r="Q61" s="98"/>
      <c r="R61" s="99"/>
      <c r="S61" s="280">
        <f t="shared" si="5"/>
        <v>0</v>
      </c>
      <c r="T61" s="287"/>
      <c r="U61" s="98"/>
      <c r="V61" s="99"/>
      <c r="W61" s="26"/>
      <c r="X61" s="255">
        <f t="shared" si="6"/>
        <v>150</v>
      </c>
      <c r="Y61" s="246">
        <f t="shared" si="7"/>
        <v>150</v>
      </c>
    </row>
    <row r="62" spans="1:25" ht="16.5">
      <c r="A62" s="4" t="s">
        <v>46</v>
      </c>
      <c r="B62" s="22" t="s">
        <v>131</v>
      </c>
      <c r="C62" s="208">
        <f t="shared" si="0"/>
        <v>950</v>
      </c>
      <c r="D62" s="184">
        <f>SUM(E62:H62)</f>
        <v>622</v>
      </c>
      <c r="E62" s="46">
        <v>202</v>
      </c>
      <c r="F62" s="47">
        <v>169</v>
      </c>
      <c r="G62" s="47">
        <v>92</v>
      </c>
      <c r="H62" s="47">
        <v>159</v>
      </c>
      <c r="I62" s="197">
        <f t="shared" si="2"/>
        <v>328</v>
      </c>
      <c r="J62" s="46">
        <v>102</v>
      </c>
      <c r="K62" s="47">
        <v>81</v>
      </c>
      <c r="L62" s="47">
        <v>46</v>
      </c>
      <c r="M62" s="165">
        <v>99</v>
      </c>
      <c r="N62" s="184">
        <f t="shared" si="3"/>
        <v>0</v>
      </c>
      <c r="O62" s="107"/>
      <c r="P62" s="93"/>
      <c r="Q62" s="93"/>
      <c r="R62" s="94"/>
      <c r="S62" s="275">
        <f t="shared" si="5"/>
        <v>0</v>
      </c>
      <c r="T62" s="262"/>
      <c r="U62" s="93"/>
      <c r="V62" s="94"/>
      <c r="W62" s="17"/>
      <c r="X62" s="251">
        <f t="shared" si="6"/>
        <v>622</v>
      </c>
      <c r="Y62" s="244">
        <f t="shared" si="7"/>
        <v>622</v>
      </c>
    </row>
    <row r="63" spans="1:25" ht="16.5">
      <c r="A63" s="6" t="s">
        <v>139</v>
      </c>
      <c r="B63" s="22" t="s">
        <v>132</v>
      </c>
      <c r="C63" s="208">
        <f t="shared" si="0"/>
        <v>12</v>
      </c>
      <c r="D63" s="184">
        <f>SUM(E63:H63)</f>
        <v>12</v>
      </c>
      <c r="E63" s="46">
        <v>6</v>
      </c>
      <c r="F63" s="47"/>
      <c r="G63" s="47">
        <v>6</v>
      </c>
      <c r="H63" s="47"/>
      <c r="I63" s="197">
        <f t="shared" si="2"/>
        <v>0</v>
      </c>
      <c r="J63" s="46"/>
      <c r="K63" s="47"/>
      <c r="L63" s="47"/>
      <c r="M63" s="165"/>
      <c r="N63" s="184">
        <f t="shared" si="3"/>
        <v>0</v>
      </c>
      <c r="O63" s="107"/>
      <c r="P63" s="93"/>
      <c r="Q63" s="93"/>
      <c r="R63" s="94"/>
      <c r="S63" s="275">
        <f t="shared" si="5"/>
        <v>0</v>
      </c>
      <c r="T63" s="262"/>
      <c r="U63" s="93"/>
      <c r="V63" s="94"/>
      <c r="W63" s="17"/>
      <c r="X63" s="251">
        <f t="shared" si="6"/>
        <v>12</v>
      </c>
      <c r="Y63" s="244">
        <f t="shared" si="7"/>
        <v>12</v>
      </c>
    </row>
    <row r="64" spans="1:25" ht="16.5">
      <c r="A64" s="4" t="s">
        <v>12</v>
      </c>
      <c r="B64" s="22" t="s">
        <v>133</v>
      </c>
      <c r="C64" s="208">
        <f>D64+I64+S64</f>
        <v>0</v>
      </c>
      <c r="D64" s="184">
        <f>SUM(E64:H64)</f>
        <v>0</v>
      </c>
      <c r="E64" s="46"/>
      <c r="F64" s="47"/>
      <c r="G64" s="47"/>
      <c r="H64" s="47"/>
      <c r="I64" s="197">
        <f>SUM(J64:M64)</f>
        <v>0</v>
      </c>
      <c r="J64" s="46"/>
      <c r="K64" s="47"/>
      <c r="L64" s="47"/>
      <c r="M64" s="165"/>
      <c r="N64" s="184">
        <f>SUM(O64:R64)</f>
        <v>0</v>
      </c>
      <c r="O64" s="107"/>
      <c r="P64" s="93"/>
      <c r="Q64" s="93"/>
      <c r="R64" s="94"/>
      <c r="S64" s="275">
        <f>SUM(U64:W64)</f>
        <v>0</v>
      </c>
      <c r="T64" s="262"/>
      <c r="U64" s="93"/>
      <c r="V64" s="94"/>
      <c r="W64" s="17"/>
      <c r="X64" s="251">
        <f t="shared" si="6"/>
        <v>0</v>
      </c>
      <c r="Y64" s="244">
        <f t="shared" si="7"/>
        <v>0</v>
      </c>
    </row>
    <row r="65" spans="1:25" ht="17.25" thickBot="1">
      <c r="A65" s="5" t="s">
        <v>11</v>
      </c>
      <c r="B65" s="215" t="s">
        <v>130</v>
      </c>
      <c r="C65" s="231">
        <f>D65+I65+S65</f>
        <v>765</v>
      </c>
      <c r="D65" s="188">
        <f>SUM(E65:H65)</f>
        <v>649</v>
      </c>
      <c r="E65" s="73">
        <v>221</v>
      </c>
      <c r="F65" s="67">
        <v>175</v>
      </c>
      <c r="G65" s="67">
        <v>58</v>
      </c>
      <c r="H65" s="67">
        <v>195</v>
      </c>
      <c r="I65" s="201">
        <f>SUM(J65:M65)</f>
        <v>0</v>
      </c>
      <c r="J65" s="73"/>
      <c r="K65" s="67"/>
      <c r="L65" s="67"/>
      <c r="M65" s="166"/>
      <c r="N65" s="188">
        <f>SUM(O65:R65)</f>
        <v>0</v>
      </c>
      <c r="O65" s="117"/>
      <c r="P65" s="101"/>
      <c r="Q65" s="101"/>
      <c r="R65" s="103"/>
      <c r="S65" s="279">
        <f>SUM(U65:W65)</f>
        <v>116</v>
      </c>
      <c r="T65" s="263"/>
      <c r="U65" s="101">
        <v>93</v>
      </c>
      <c r="V65" s="103">
        <v>23</v>
      </c>
      <c r="W65" s="18"/>
      <c r="X65" s="253">
        <f t="shared" si="6"/>
        <v>649</v>
      </c>
      <c r="Y65" s="245">
        <f t="shared" si="7"/>
        <v>649</v>
      </c>
    </row>
  </sheetData>
  <sheetProtection/>
  <mergeCells count="13">
    <mergeCell ref="A1:M1"/>
    <mergeCell ref="A2:A3"/>
    <mergeCell ref="B2:B3"/>
    <mergeCell ref="C2:C3"/>
    <mergeCell ref="D2:D3"/>
    <mergeCell ref="E2:H2"/>
    <mergeCell ref="I2:I3"/>
    <mergeCell ref="J2:M2"/>
    <mergeCell ref="X2:Y2"/>
    <mergeCell ref="S2:S3"/>
    <mergeCell ref="T2:W2"/>
    <mergeCell ref="N2:N3"/>
    <mergeCell ref="O2:R2"/>
  </mergeCells>
  <printOptions/>
  <pageMargins left="0.1968503937007874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Богачёва</cp:lastModifiedBy>
  <cp:lastPrinted>2020-01-10T07:30:31Z</cp:lastPrinted>
  <dcterms:created xsi:type="dcterms:W3CDTF">1996-10-08T23:32:33Z</dcterms:created>
  <dcterms:modified xsi:type="dcterms:W3CDTF">2020-01-15T13:35:24Z</dcterms:modified>
  <cp:category/>
  <cp:version/>
  <cp:contentType/>
  <cp:contentStatus/>
</cp:coreProperties>
</file>